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5315" windowHeight="9750" activeTab="5"/>
  </bookViews>
  <sheets>
    <sheet name="zespół Az1" sheetId="9" r:id="rId1"/>
    <sheet name="zespół Az2" sheetId="13" r:id="rId2"/>
    <sheet name="zespół Az3" sheetId="14" r:id="rId3"/>
    <sheet name="zespół Bz1" sheetId="19" r:id="rId4"/>
    <sheet name="zespół Bz2" sheetId="18" r:id="rId5"/>
    <sheet name="zespół Cz" sheetId="17" r:id="rId6"/>
    <sheet name="zespół Dz" sheetId="16" r:id="rId7"/>
  </sheets>
  <calcPr calcId="145621"/>
</workbook>
</file>

<file path=xl/calcChain.xml><?xml version="1.0" encoding="utf-8"?>
<calcChain xmlns="http://schemas.openxmlformats.org/spreadsheetml/2006/main">
  <c r="H30" i="14" l="1"/>
  <c r="H29" i="14"/>
  <c r="F27" i="14"/>
  <c r="F26" i="14"/>
  <c r="F28" i="14" s="1"/>
  <c r="H28" i="14" s="1"/>
  <c r="H31" i="14" s="1"/>
  <c r="H21" i="14"/>
  <c r="H18" i="14"/>
  <c r="H17" i="14"/>
  <c r="H16" i="14"/>
  <c r="H15" i="14"/>
  <c r="H14" i="14"/>
  <c r="H13" i="14"/>
  <c r="H12" i="14"/>
  <c r="H11" i="14"/>
  <c r="H19" i="14" s="1"/>
  <c r="F20" i="14" s="1"/>
  <c r="H20" i="14" s="1"/>
  <c r="H22" i="14" s="1"/>
  <c r="G35" i="14" s="1"/>
  <c r="H13" i="9"/>
  <c r="H30" i="13"/>
  <c r="H29" i="13"/>
  <c r="F27" i="13"/>
  <c r="F26" i="13"/>
  <c r="F28" i="13" s="1"/>
  <c r="H28" i="13" s="1"/>
  <c r="H31" i="13" s="1"/>
  <c r="H21" i="13"/>
  <c r="H18" i="13"/>
  <c r="H17" i="13"/>
  <c r="H16" i="13"/>
  <c r="H15" i="13"/>
  <c r="H14" i="13"/>
  <c r="H13" i="13"/>
  <c r="H12" i="13"/>
  <c r="H11" i="13"/>
  <c r="H19" i="13" s="1"/>
  <c r="F20" i="13" s="1"/>
  <c r="H20" i="13" s="1"/>
  <c r="H22" i="13" s="1"/>
  <c r="G35" i="13" s="1"/>
  <c r="F27" i="18"/>
  <c r="H30" i="18" l="1"/>
  <c r="H29" i="18"/>
  <c r="F26" i="18"/>
  <c r="F28" i="18" s="1"/>
  <c r="H28" i="18" s="1"/>
  <c r="H31" i="18" s="1"/>
  <c r="H21" i="18"/>
  <c r="H18" i="18"/>
  <c r="H17" i="18"/>
  <c r="H16" i="18"/>
  <c r="H15" i="18"/>
  <c r="H14" i="18"/>
  <c r="H13" i="18"/>
  <c r="H12" i="18"/>
  <c r="H11" i="18"/>
  <c r="F27" i="9"/>
  <c r="F26" i="9"/>
  <c r="F25" i="9"/>
  <c r="F28" i="9" s="1"/>
  <c r="H20" i="9"/>
  <c r="H17" i="9"/>
  <c r="H16" i="9"/>
  <c r="H15" i="9"/>
  <c r="H14" i="9"/>
  <c r="H12" i="9"/>
  <c r="H11" i="9"/>
  <c r="H18" i="9" s="1"/>
  <c r="F27" i="19"/>
  <c r="F26" i="19"/>
  <c r="F25" i="19"/>
  <c r="F28" i="19" s="1"/>
  <c r="H20" i="19"/>
  <c r="H17" i="19"/>
  <c r="H16" i="19"/>
  <c r="H15" i="19"/>
  <c r="H14" i="19"/>
  <c r="H13" i="19"/>
  <c r="H12" i="19"/>
  <c r="H11" i="19"/>
  <c r="H18" i="19" s="1"/>
  <c r="F19" i="19" s="1"/>
  <c r="H19" i="19" s="1"/>
  <c r="H21" i="19" s="1"/>
  <c r="G32" i="19" s="1"/>
  <c r="F19" i="9" l="1"/>
  <c r="H19" i="9" s="1"/>
  <c r="H21" i="9" s="1"/>
  <c r="G32" i="9" s="1"/>
  <c r="H19" i="18"/>
  <c r="F20" i="18" s="1"/>
  <c r="H20" i="18" s="1"/>
  <c r="H22" i="18" s="1"/>
  <c r="G35" i="18" s="1"/>
  <c r="H17" i="17"/>
  <c r="H16" i="17"/>
  <c r="H15" i="17"/>
  <c r="H18" i="17" s="1"/>
  <c r="H19" i="17" s="1"/>
  <c r="H21" i="17" s="1"/>
  <c r="H14" i="17"/>
  <c r="H13" i="17"/>
  <c r="H12" i="17"/>
  <c r="H11" i="17"/>
  <c r="H11" i="16"/>
  <c r="H16" i="16"/>
  <c r="H15" i="16"/>
  <c r="H14" i="16"/>
  <c r="H13" i="16"/>
  <c r="H12" i="16"/>
  <c r="H17" i="16" l="1"/>
  <c r="F26" i="17"/>
  <c r="F25" i="16"/>
  <c r="F24" i="16"/>
  <c r="F26" i="16"/>
  <c r="F25" i="17"/>
  <c r="F27" i="17"/>
  <c r="F28" i="17" l="1"/>
  <c r="G32" i="17"/>
  <c r="F27" i="16"/>
  <c r="H18" i="16"/>
  <c r="H20" i="16" s="1"/>
  <c r="G31" i="16" l="1"/>
</calcChain>
</file>

<file path=xl/sharedStrings.xml><?xml version="1.0" encoding="utf-8"?>
<sst xmlns="http://schemas.openxmlformats.org/spreadsheetml/2006/main" count="313" uniqueCount="101">
  <si>
    <t>Program obowiązkowy (tylko w 1 rundzie)</t>
  </si>
  <si>
    <t>Suma</t>
  </si>
  <si>
    <t>Siad podstawowy</t>
  </si>
  <si>
    <t xml:space="preserve">Uwagi: </t>
  </si>
  <si>
    <t>x 2,0</t>
  </si>
  <si>
    <t>.....................................................</t>
  </si>
  <si>
    <t>Program dowolny</t>
  </si>
  <si>
    <t>Uwagi</t>
  </si>
  <si>
    <t>Współczynnik</t>
  </si>
  <si>
    <t>x 1,0</t>
  </si>
  <si>
    <t>Kompozycja</t>
  </si>
  <si>
    <t>Wykonanie</t>
  </si>
  <si>
    <t>Koń</t>
  </si>
  <si>
    <t>Sędzia:</t>
  </si>
  <si>
    <t>Zawody:</t>
  </si>
  <si>
    <t>Data:</t>
  </si>
  <si>
    <t>1.</t>
  </si>
  <si>
    <t>2.</t>
  </si>
  <si>
    <t>3.</t>
  </si>
  <si>
    <t>4.</t>
  </si>
  <si>
    <t>5.</t>
  </si>
  <si>
    <t>6.</t>
  </si>
  <si>
    <t>Koń:</t>
  </si>
  <si>
    <t>Zespół:</t>
  </si>
  <si>
    <t>Lonżujący:</t>
  </si>
  <si>
    <t>Wskok do siadu</t>
  </si>
  <si>
    <t>stanie</t>
  </si>
  <si>
    <t>1/2 młynka</t>
  </si>
  <si>
    <t>------------------------------------------------------------------------------------------------------------------------------</t>
  </si>
  <si>
    <t>stopień trudności</t>
  </si>
  <si>
    <t>ocena końcowa= prog. dowolny+prog. obowiązkowy/2:</t>
  </si>
  <si>
    <t xml:space="preserve">flaga </t>
  </si>
  <si>
    <t>wyrzut nóg</t>
  </si>
  <si>
    <t>wyrzut nóg z zeskokiem odwrotnym do wewnątrz</t>
  </si>
  <si>
    <t>koń:</t>
  </si>
  <si>
    <r>
      <t xml:space="preserve">  </t>
    </r>
    <r>
      <rPr>
        <b/>
        <sz val="10"/>
        <rFont val="Arial"/>
        <family val="2"/>
        <charset val="238"/>
      </rPr>
      <t xml:space="preserve"> ocena końcowa programu obowiązkowego:</t>
    </r>
  </si>
  <si>
    <t xml:space="preserve">   ocena  końcowa programu dowolny: </t>
  </si>
  <si>
    <t>młynek</t>
  </si>
  <si>
    <t>nożyce 1</t>
  </si>
  <si>
    <t>nożyce 2</t>
  </si>
  <si>
    <t>Program obowiązkowy</t>
  </si>
  <si>
    <t>flaga (tylko noga)</t>
  </si>
  <si>
    <t>klęk</t>
  </si>
  <si>
    <t>wyrzut</t>
  </si>
  <si>
    <t>wyrzut + zeskok odwrotny do wewnątrz</t>
  </si>
  <si>
    <r>
      <t xml:space="preserve">ARKUSZ OCEN KONKURSU ZESPOŁOWEGO </t>
    </r>
    <r>
      <rPr>
        <b/>
        <sz val="16"/>
        <rFont val="Arial"/>
        <family val="2"/>
        <charset val="238"/>
      </rPr>
      <t>Dz</t>
    </r>
  </si>
  <si>
    <t>zawodnicy</t>
  </si>
  <si>
    <t>stanowisko:</t>
  </si>
  <si>
    <t>wyrzut (nogi rozł.) + zeskok odwrotny do wewnątrz</t>
  </si>
  <si>
    <r>
      <t xml:space="preserve">  </t>
    </r>
    <r>
      <rPr>
        <b/>
        <sz val="9"/>
        <rFont val="Arial"/>
        <family val="2"/>
        <charset val="238"/>
      </rPr>
      <t xml:space="preserve"> ocena końcowa program obowiązkowy:</t>
    </r>
  </si>
  <si>
    <t xml:space="preserve">ocena  końcowa program dowolny: </t>
  </si>
  <si>
    <r>
      <rPr>
        <b/>
        <sz val="12"/>
        <rFont val="Arial"/>
        <family val="2"/>
        <charset val="238"/>
      </rPr>
      <t>ocena końcowa</t>
    </r>
    <r>
      <rPr>
        <b/>
        <sz val="10"/>
        <rFont val="Arial"/>
        <family val="2"/>
        <charset val="238"/>
      </rPr>
      <t>= prog. dowolny+prog. obowiązkowy/2:</t>
    </r>
  </si>
  <si>
    <t>Nazwa Klubu:</t>
  </si>
  <si>
    <t>Data zawodów:</t>
  </si>
  <si>
    <t>podpis sędziego</t>
  </si>
  <si>
    <t xml:space="preserve">ocena </t>
  </si>
  <si>
    <r>
      <t xml:space="preserve">ARKUSZ OCEN KONKURSU ZESPOŁOWEGO </t>
    </r>
    <r>
      <rPr>
        <b/>
        <sz val="14"/>
        <rFont val="Arial"/>
        <family val="2"/>
        <charset val="238"/>
      </rPr>
      <t>Cz</t>
    </r>
  </si>
  <si>
    <t>Zawodnicy:</t>
  </si>
  <si>
    <t>UWAGI:</t>
  </si>
  <si>
    <t>Suma/ 7 ćwiczeń</t>
  </si>
  <si>
    <t>koń</t>
  </si>
  <si>
    <t>x1</t>
  </si>
  <si>
    <t xml:space="preserve">   Suma/ 6 zawodników</t>
  </si>
  <si>
    <t>ocena</t>
  </si>
  <si>
    <r>
      <t xml:space="preserve">ARKUSZ OCEN KONKURSU ZESPOŁOWEGO </t>
    </r>
    <r>
      <rPr>
        <b/>
        <sz val="16"/>
        <rFont val="Arial"/>
        <family val="2"/>
        <charset val="238"/>
      </rPr>
      <t>Bz2*</t>
    </r>
  </si>
  <si>
    <t>Zawodnicy</t>
  </si>
  <si>
    <t>zeskok zawrotny do wewnątrz</t>
  </si>
  <si>
    <t>Siad podst.</t>
  </si>
  <si>
    <r>
      <t xml:space="preserve">ARKUSZ OCEN KONKURSU ZESPOŁOWEGO </t>
    </r>
    <r>
      <rPr>
        <b/>
        <sz val="14"/>
        <rFont val="Arial"/>
        <family val="2"/>
        <charset val="238"/>
      </rPr>
      <t>Bz1</t>
    </r>
    <r>
      <rPr>
        <b/>
        <sz val="11"/>
        <rFont val="Arial"/>
        <family val="2"/>
        <charset val="238"/>
      </rPr>
      <t>*</t>
    </r>
  </si>
  <si>
    <t>nazwa Klubu:</t>
  </si>
  <si>
    <r>
      <t xml:space="preserve">  </t>
    </r>
    <r>
      <rPr>
        <b/>
        <sz val="9"/>
        <rFont val="Arial"/>
        <family val="2"/>
        <charset val="238"/>
      </rPr>
      <t xml:space="preserve"> ocena końcowa programu obowiązkowego:</t>
    </r>
  </si>
  <si>
    <t xml:space="preserve">   ocena końcowa programu obowiązkowego:</t>
  </si>
  <si>
    <r>
      <t xml:space="preserve">ARKUSZ OCEN KONKURSU ZESPOŁOWEGO </t>
    </r>
    <r>
      <rPr>
        <b/>
        <sz val="16"/>
        <rFont val="Arial"/>
        <family val="2"/>
        <charset val="238"/>
      </rPr>
      <t>Az1*</t>
    </r>
  </si>
  <si>
    <r>
      <rPr>
        <b/>
        <sz val="11"/>
        <rFont val="Arial"/>
        <family val="2"/>
        <charset val="238"/>
      </rPr>
      <t>ocena końcowa</t>
    </r>
    <r>
      <rPr>
        <b/>
        <sz val="10"/>
        <rFont val="Arial"/>
        <family val="2"/>
        <charset val="238"/>
      </rPr>
      <t>= prog. dowolny+prog. obowiązkowy/2:</t>
    </r>
  </si>
  <si>
    <t>Suma/ 6 zawodników</t>
  </si>
  <si>
    <t>Suma/ 8 ćwiczeń</t>
  </si>
  <si>
    <t>kompozycja</t>
  </si>
  <si>
    <t xml:space="preserve">   ocena  końcowa programu dowolnego: </t>
  </si>
  <si>
    <t>Ocena techniczna = st.trudn.+wykon.</t>
  </si>
  <si>
    <t>podpis sedziego</t>
  </si>
  <si>
    <r>
      <rPr>
        <b/>
        <sz val="12"/>
        <rFont val="Arial"/>
        <family val="2"/>
        <charset val="238"/>
      </rPr>
      <t xml:space="preserve">ocena końcowa </t>
    </r>
    <r>
      <rPr>
        <b/>
        <sz val="10"/>
        <rFont val="Arial"/>
        <family val="2"/>
        <charset val="238"/>
      </rPr>
      <t>= prog. dowolny+prog. obowiązkowy/2:</t>
    </r>
  </si>
  <si>
    <r>
      <t xml:space="preserve">ARKUSZ OCEN KONKURSU ZESPOŁOWEGO </t>
    </r>
    <r>
      <rPr>
        <b/>
        <sz val="16"/>
        <rFont val="Arial"/>
        <family val="2"/>
        <charset val="238"/>
      </rPr>
      <t>Az2*</t>
    </r>
  </si>
  <si>
    <t xml:space="preserve">  Suma/ 6 zawodników</t>
  </si>
  <si>
    <t>upadki</t>
  </si>
  <si>
    <t>wykonanie (ocena - upadki)</t>
  </si>
  <si>
    <t>Wykonanie (ocena - upadki)</t>
  </si>
  <si>
    <r>
      <rPr>
        <b/>
        <sz val="11"/>
        <rFont val="Arial"/>
        <family val="2"/>
        <charset val="238"/>
      </rPr>
      <t>Ocena techniczna</t>
    </r>
    <r>
      <rPr>
        <sz val="10"/>
        <rFont val="Arial"/>
        <family val="2"/>
        <charset val="238"/>
      </rPr>
      <t xml:space="preserve"> = st. trudności + wykonanie</t>
    </r>
  </si>
  <si>
    <t>Wskok do siadu i siad podstawowy</t>
  </si>
  <si>
    <t xml:space="preserve"> Suma/ 6 zawodników</t>
  </si>
  <si>
    <t>Suma/ 6 ćwiczeń</t>
  </si>
  <si>
    <t xml:space="preserve">   Suma/ 7 ćwiczeń</t>
  </si>
  <si>
    <r>
      <rPr>
        <b/>
        <sz val="12"/>
        <rFont val="Arial"/>
        <family val="2"/>
        <charset val="238"/>
      </rPr>
      <t>ocena końcowa</t>
    </r>
    <r>
      <rPr>
        <b/>
        <sz val="11"/>
        <rFont val="Arial"/>
        <family val="2"/>
        <charset val="238"/>
      </rPr>
      <t>= prog. dowolny+prog. obowiązkowy/2:</t>
    </r>
  </si>
  <si>
    <r>
      <t xml:space="preserve">ARKUSZ OCEN KONKURSU ZESPOŁOWEGO </t>
    </r>
    <r>
      <rPr>
        <b/>
        <sz val="14"/>
        <rFont val="Arial"/>
        <family val="2"/>
        <charset val="238"/>
      </rPr>
      <t>Az3*</t>
    </r>
  </si>
  <si>
    <t>zawodnicy:</t>
  </si>
  <si>
    <t>zeskok zawrotny na zewnątrz</t>
  </si>
  <si>
    <t>flanka 1 (powrót do siadu)</t>
  </si>
  <si>
    <t xml:space="preserve">  Suma/ 8 ćwiczeń</t>
  </si>
  <si>
    <t>wykonanie (ocena- upadki)</t>
  </si>
  <si>
    <t>ocena końcowa programu dowolnego:</t>
  </si>
  <si>
    <r>
      <rPr>
        <b/>
        <sz val="14"/>
        <rFont val="Arial"/>
        <family val="2"/>
        <charset val="238"/>
      </rPr>
      <t>Ocena techniczna</t>
    </r>
    <r>
      <rPr>
        <sz val="8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= st. trudności + wykonanie</t>
    </r>
  </si>
  <si>
    <r>
      <t xml:space="preserve">  </t>
    </r>
    <r>
      <rPr>
        <b/>
        <sz val="8"/>
        <rFont val="Arial"/>
        <family val="2"/>
        <charset val="238"/>
      </rPr>
      <t xml:space="preserve"> ocena końcowa programu obowiązkowego: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</si>
</sst>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6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5"/>
    </xf>
    <xf numFmtId="0" fontId="5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9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5" fillId="0" borderId="0" xfId="0" quotePrefix="1" applyFont="1" applyProtection="1">
      <protection locked="0"/>
    </xf>
    <xf numFmtId="0" fontId="0" fillId="0" borderId="0" xfId="0" applyAlignment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5" fillId="0" borderId="0" xfId="0" applyFont="1" applyProtection="1">
      <protection locked="0"/>
    </xf>
    <xf numFmtId="0" fontId="2" fillId="0" borderId="3" xfId="0" applyFont="1" applyBorder="1" applyAlignment="1" applyProtection="1">
      <alignment wrapText="1"/>
    </xf>
    <xf numFmtId="0" fontId="2" fillId="0" borderId="1" xfId="0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0" fontId="0" fillId="0" borderId="6" xfId="0" applyBorder="1" applyProtection="1"/>
    <xf numFmtId="0" fontId="1" fillId="0" borderId="16" xfId="0" applyFont="1" applyBorder="1" applyProtection="1"/>
    <xf numFmtId="0" fontId="0" fillId="0" borderId="0" xfId="0" applyProtection="1"/>
    <xf numFmtId="0" fontId="4" fillId="0" borderId="0" xfId="0" applyFont="1" applyProtection="1"/>
    <xf numFmtId="0" fontId="3" fillId="0" borderId="1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20" xfId="0" applyFont="1" applyBorder="1" applyProtection="1"/>
    <xf numFmtId="164" fontId="9" fillId="3" borderId="10" xfId="0" applyNumberFormat="1" applyFont="1" applyFill="1" applyBorder="1" applyAlignment="1" applyProtection="1">
      <alignment horizontal="center" vertical="top" wrapText="1"/>
    </xf>
    <xf numFmtId="164" fontId="14" fillId="4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0" fillId="0" borderId="17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0" borderId="9" xfId="0" applyBorder="1" applyProtection="1">
      <protection locked="0"/>
    </xf>
    <xf numFmtId="0" fontId="6" fillId="0" borderId="9" xfId="0" applyFont="1" applyBorder="1" applyAlignment="1" applyProtection="1">
      <alignment horizontal="right" wrapText="1"/>
      <protection locked="0"/>
    </xf>
    <xf numFmtId="0" fontId="6" fillId="0" borderId="7" xfId="0" applyFont="1" applyBorder="1" applyAlignment="1" applyProtection="1">
      <alignment horizontal="right" wrapText="1"/>
      <protection locked="0"/>
    </xf>
    <xf numFmtId="164" fontId="9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7" xfId="0" applyBorder="1" applyProtection="1">
      <protection locked="0"/>
    </xf>
    <xf numFmtId="0" fontId="0" fillId="0" borderId="3" xfId="0" applyBorder="1" applyProtection="1"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22" xfId="0" applyFont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 wrapText="1"/>
      <protection locked="0"/>
    </xf>
    <xf numFmtId="0" fontId="2" fillId="0" borderId="4" xfId="0" applyFont="1" applyBorder="1" applyAlignment="1" applyProtection="1">
      <alignment wrapText="1"/>
    </xf>
    <xf numFmtId="0" fontId="2" fillId="0" borderId="19" xfId="0" applyFont="1" applyBorder="1" applyProtection="1"/>
    <xf numFmtId="0" fontId="2" fillId="0" borderId="20" xfId="0" applyFont="1" applyFill="1" applyBorder="1" applyAlignment="1" applyProtection="1">
      <alignment wrapText="1"/>
    </xf>
    <xf numFmtId="0" fontId="5" fillId="0" borderId="2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165" fontId="2" fillId="7" borderId="5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Border="1" applyProtection="1">
      <protection locked="0"/>
    </xf>
    <xf numFmtId="165" fontId="2" fillId="7" borderId="12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Protection="1">
      <protection locked="0"/>
    </xf>
    <xf numFmtId="165" fontId="2" fillId="0" borderId="11" xfId="0" applyNumberFormat="1" applyFont="1" applyBorder="1" applyAlignment="1" applyProtection="1">
      <alignment horizontal="center" vertical="center" wrapText="1"/>
      <protection locked="0"/>
    </xf>
    <xf numFmtId="9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29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2" fillId="0" borderId="4" xfId="0" applyFont="1" applyBorder="1" applyProtection="1"/>
    <xf numFmtId="0" fontId="0" fillId="0" borderId="11" xfId="0" applyBorder="1" applyProtection="1"/>
    <xf numFmtId="0" fontId="1" fillId="0" borderId="1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/>
    </xf>
    <xf numFmtId="165" fontId="8" fillId="0" borderId="5" xfId="0" applyNumberFormat="1" applyFont="1" applyBorder="1" applyAlignment="1" applyProtection="1">
      <alignment horizontal="center" vertical="center" wrapText="1"/>
    </xf>
    <xf numFmtId="165" fontId="8" fillId="0" borderId="2" xfId="0" applyNumberFormat="1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 wrapText="1"/>
    </xf>
    <xf numFmtId="164" fontId="8" fillId="0" borderId="8" xfId="0" applyNumberFormat="1" applyFont="1" applyBorder="1" applyAlignment="1" applyProtection="1">
      <alignment horizontal="center" vertical="center" wrapText="1"/>
    </xf>
    <xf numFmtId="9" fontId="8" fillId="5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9" fontId="8" fillId="2" borderId="17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vertical="center" wrapText="1"/>
    </xf>
    <xf numFmtId="9" fontId="8" fillId="2" borderId="14" xfId="0" applyNumberFormat="1" applyFont="1" applyFill="1" applyBorder="1" applyAlignment="1" applyProtection="1">
      <alignment horizontal="center" vertical="center" wrapText="1"/>
    </xf>
    <xf numFmtId="164" fontId="8" fillId="0" borderId="19" xfId="0" applyNumberFormat="1" applyFont="1" applyBorder="1" applyAlignment="1" applyProtection="1">
      <alignment horizontal="center" wrapText="1"/>
    </xf>
    <xf numFmtId="9" fontId="8" fillId="2" borderId="0" xfId="0" applyNumberFormat="1" applyFont="1" applyFill="1" applyBorder="1" applyAlignment="1" applyProtection="1">
      <alignment horizontal="center" vertical="center" wrapText="1"/>
    </xf>
    <xf numFmtId="164" fontId="8" fillId="0" borderId="28" xfId="0" applyNumberFormat="1" applyFont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9" fontId="8" fillId="5" borderId="25" xfId="0" applyNumberFormat="1" applyFont="1" applyFill="1" applyBorder="1" applyAlignment="1" applyProtection="1">
      <alignment horizontal="center" vertical="center"/>
    </xf>
    <xf numFmtId="164" fontId="8" fillId="0" borderId="19" xfId="0" applyNumberFormat="1" applyFont="1" applyBorder="1" applyAlignment="1" applyProtection="1">
      <alignment horizontal="center" vertical="center"/>
    </xf>
    <xf numFmtId="9" fontId="8" fillId="5" borderId="24" xfId="0" applyNumberFormat="1" applyFont="1" applyFill="1" applyBorder="1" applyAlignment="1" applyProtection="1">
      <alignment horizontal="center" vertical="center"/>
    </xf>
    <xf numFmtId="164" fontId="8" fillId="0" borderId="26" xfId="0" applyNumberFormat="1" applyFont="1" applyBorder="1" applyAlignment="1" applyProtection="1">
      <alignment horizontal="center" vertical="center"/>
    </xf>
    <xf numFmtId="9" fontId="8" fillId="5" borderId="0" xfId="0" applyNumberFormat="1" applyFont="1" applyFill="1" applyBorder="1" applyAlignment="1" applyProtection="1">
      <alignment horizontal="center" vertical="center"/>
    </xf>
    <xf numFmtId="164" fontId="8" fillId="0" borderId="27" xfId="0" applyNumberFormat="1" applyFont="1" applyBorder="1" applyAlignment="1" applyProtection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165" fontId="0" fillId="7" borderId="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13" xfId="0" applyFont="1" applyFill="1" applyBorder="1" applyAlignment="1" applyProtection="1">
      <alignment horizontal="center" vertical="center" wrapText="1"/>
      <protection locked="0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165" fontId="8" fillId="7" borderId="3" xfId="0" applyNumberFormat="1" applyFont="1" applyFill="1" applyBorder="1" applyAlignment="1" applyProtection="1">
      <alignment vertical="center"/>
      <protection locked="0"/>
    </xf>
    <xf numFmtId="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7" borderId="3" xfId="0" applyNumberForma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165" fontId="2" fillId="7" borderId="1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Protection="1"/>
    <xf numFmtId="0" fontId="1" fillId="0" borderId="16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vertical="center" wrapText="1"/>
    </xf>
    <xf numFmtId="164" fontId="8" fillId="0" borderId="2" xfId="0" applyNumberFormat="1" applyFont="1" applyBorder="1" applyAlignment="1" applyProtection="1">
      <alignment horizontal="center" vertical="center" wrapText="1"/>
    </xf>
    <xf numFmtId="9" fontId="8" fillId="5" borderId="5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9" fontId="8" fillId="2" borderId="5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Border="1" applyAlignment="1" applyProtection="1">
      <alignment horizontal="center" vertical="center" wrapText="1"/>
    </xf>
    <xf numFmtId="164" fontId="8" fillId="0" borderId="14" xfId="0" applyNumberFormat="1" applyFont="1" applyBorder="1" applyAlignment="1" applyProtection="1">
      <alignment horizontal="center" vertical="center" wrapText="1"/>
    </xf>
    <xf numFmtId="9" fontId="8" fillId="5" borderId="19" xfId="0" applyNumberFormat="1" applyFont="1" applyFill="1" applyBorder="1" applyAlignment="1" applyProtection="1">
      <alignment horizontal="center" vertical="center"/>
    </xf>
    <xf numFmtId="9" fontId="8" fillId="5" borderId="26" xfId="0" applyNumberFormat="1" applyFont="1" applyFill="1" applyBorder="1" applyAlignment="1" applyProtection="1">
      <alignment horizontal="center" vertical="center"/>
    </xf>
    <xf numFmtId="9" fontId="8" fillId="5" borderId="27" xfId="0" applyNumberFormat="1" applyFont="1" applyFill="1" applyBorder="1" applyAlignment="1" applyProtection="1">
      <alignment horizontal="center" vertical="center"/>
    </xf>
    <xf numFmtId="164" fontId="9" fillId="3" borderId="3" xfId="0" applyNumberFormat="1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vertical="top" wrapText="1"/>
    </xf>
    <xf numFmtId="0" fontId="2" fillId="7" borderId="5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2" xfId="0" applyFont="1" applyFill="1" applyBorder="1" applyAlignment="1" applyProtection="1">
      <alignment horizontal="center" vertical="top" wrapText="1"/>
      <protection locked="0"/>
    </xf>
    <xf numFmtId="0" fontId="2" fillId="7" borderId="4" xfId="0" applyFont="1" applyFill="1" applyBorder="1" applyAlignment="1" applyProtection="1">
      <alignment horizontal="center" vertical="top" wrapText="1"/>
      <protection locked="0"/>
    </xf>
    <xf numFmtId="0" fontId="2" fillId="7" borderId="8" xfId="0" applyFont="1" applyFill="1" applyBorder="1" applyAlignment="1" applyProtection="1">
      <alignment horizontal="center" vertical="top" wrapText="1"/>
      <protection locked="0"/>
    </xf>
    <xf numFmtId="165" fontId="2" fillId="7" borderId="5" xfId="0" applyNumberFormat="1" applyFont="1" applyFill="1" applyBorder="1" applyAlignment="1" applyProtection="1">
      <alignment horizontal="center" vertical="top" wrapText="1"/>
      <protection locked="0"/>
    </xf>
    <xf numFmtId="165" fontId="2" fillId="7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7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7" borderId="4" xfId="0" applyNumberFormat="1" applyFont="1" applyFill="1" applyBorder="1" applyAlignment="1" applyProtection="1">
      <alignment horizontal="center" vertical="top" wrapText="1"/>
      <protection locked="0"/>
    </xf>
    <xf numFmtId="165" fontId="2" fillId="7" borderId="8" xfId="0" applyNumberFormat="1" applyFont="1" applyFill="1" applyBorder="1" applyAlignment="1" applyProtection="1">
      <alignment horizontal="center" vertical="top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7" borderId="10" xfId="0" applyFont="1" applyFill="1" applyBorder="1" applyAlignment="1" applyProtection="1">
      <alignment horizontal="center" vertical="center" wrapText="1"/>
      <protection locked="0"/>
    </xf>
    <xf numFmtId="165" fontId="8" fillId="7" borderId="0" xfId="0" applyNumberFormat="1" applyFont="1" applyFill="1" applyAlignment="1" applyProtection="1">
      <alignment vertical="center"/>
      <protection locked="0"/>
    </xf>
    <xf numFmtId="165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13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2" fillId="0" borderId="5" xfId="0" applyNumberFormat="1" applyFont="1" applyBorder="1" applyAlignment="1" applyProtection="1">
      <alignment horizontal="center" vertical="center" wrapText="1"/>
    </xf>
    <xf numFmtId="164" fontId="9" fillId="3" borderId="10" xfId="0" applyNumberFormat="1" applyFont="1" applyFill="1" applyBorder="1" applyAlignment="1" applyProtection="1">
      <alignment horizontal="center" vertical="center" wrapText="1"/>
    </xf>
    <xf numFmtId="0" fontId="2" fillId="7" borderId="12" xfId="0" applyFont="1" applyFill="1" applyBorder="1" applyAlignment="1" applyProtection="1">
      <alignment horizontal="center" vertical="center" wrapText="1"/>
      <protection locked="0"/>
    </xf>
    <xf numFmtId="165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center" vertical="center" wrapText="1"/>
    </xf>
    <xf numFmtId="165" fontId="8" fillId="7" borderId="5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8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12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/>
    <xf numFmtId="0" fontId="3" fillId="0" borderId="10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9" fontId="8" fillId="5" borderId="9" xfId="0" applyNumberFormat="1" applyFont="1" applyFill="1" applyBorder="1" applyAlignment="1" applyProtection="1">
      <alignment horizontal="center" vertical="center" wrapText="1"/>
    </xf>
    <xf numFmtId="165" fontId="8" fillId="7" borderId="0" xfId="0" applyNumberFormat="1" applyFont="1" applyFill="1" applyAlignment="1" applyProtection="1">
      <alignment horizontal="center" vertical="center"/>
      <protection locked="0"/>
    </xf>
    <xf numFmtId="9" fontId="8" fillId="2" borderId="10" xfId="0" applyNumberFormat="1" applyFont="1" applyFill="1" applyBorder="1" applyAlignment="1" applyProtection="1">
      <alignment horizontal="center" vertical="center" wrapText="1"/>
    </xf>
    <xf numFmtId="165" fontId="8" fillId="7" borderId="5" xfId="0" applyNumberFormat="1" applyFont="1" applyFill="1" applyBorder="1" applyAlignment="1" applyProtection="1">
      <alignment vertical="center" wrapText="1"/>
      <protection locked="0"/>
    </xf>
    <xf numFmtId="164" fontId="4" fillId="3" borderId="10" xfId="0" applyNumberFormat="1" applyFont="1" applyFill="1" applyBorder="1" applyAlignment="1" applyProtection="1">
      <alignment horizontal="center" vertical="center" wrapText="1"/>
    </xf>
    <xf numFmtId="0" fontId="0" fillId="7" borderId="1" xfId="0" applyFill="1" applyBorder="1" applyProtection="1"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21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165" fontId="8" fillId="7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protection locked="0"/>
    </xf>
    <xf numFmtId="0" fontId="2" fillId="0" borderId="25" xfId="0" applyFont="1" applyBorder="1" applyAlignment="1" applyProtection="1">
      <protection locked="0"/>
    </xf>
    <xf numFmtId="0" fontId="2" fillId="0" borderId="29" xfId="0" applyFont="1" applyBorder="1" applyAlignment="1" applyProtection="1">
      <protection locked="0"/>
    </xf>
    <xf numFmtId="0" fontId="2" fillId="0" borderId="11" xfId="0" applyFont="1" applyFill="1" applyBorder="1" applyAlignment="1" applyProtection="1">
      <alignment vertical="top" wrapText="1"/>
      <protection locked="0"/>
    </xf>
    <xf numFmtId="0" fontId="2" fillId="0" borderId="11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top"/>
    </xf>
    <xf numFmtId="0" fontId="0" fillId="0" borderId="1" xfId="0" applyBorder="1" applyAlignment="1" applyProtection="1">
      <alignment horizontal="center" vertical="center"/>
    </xf>
    <xf numFmtId="165" fontId="8" fillId="7" borderId="3" xfId="0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64" fontId="8" fillId="0" borderId="17" xfId="0" applyNumberFormat="1" applyFont="1" applyBorder="1" applyAlignment="1" applyProtection="1">
      <alignment horizontal="center" vertical="center"/>
    </xf>
    <xf numFmtId="9" fontId="8" fillId="5" borderId="1" xfId="0" applyNumberFormat="1" applyFont="1" applyFill="1" applyBorder="1" applyAlignment="1" applyProtection="1">
      <alignment horizontal="center" vertical="center"/>
    </xf>
    <xf numFmtId="9" fontId="8" fillId="5" borderId="17" xfId="0" applyNumberFormat="1" applyFont="1" applyFill="1" applyBorder="1" applyAlignment="1" applyProtection="1">
      <alignment horizontal="center" vertical="center"/>
    </xf>
    <xf numFmtId="9" fontId="8" fillId="2" borderId="12" xfId="0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wrapText="1"/>
    </xf>
    <xf numFmtId="9" fontId="8" fillId="2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" fillId="3" borderId="4" xfId="0" applyFont="1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11" fillId="3" borderId="4" xfId="0" applyFont="1" applyFill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horizontal="right" vertical="center" wrapText="1"/>
    </xf>
    <xf numFmtId="0" fontId="5" fillId="0" borderId="21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6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0" fontId="8" fillId="0" borderId="0" xfId="0" applyFont="1" applyAlignment="1" applyProtection="1"/>
    <xf numFmtId="0" fontId="2" fillId="0" borderId="6" xfId="0" applyFont="1" applyBorder="1" applyAlignment="1" applyProtection="1"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2" fillId="0" borderId="0" xfId="0" applyFont="1" applyAlignment="1" applyProtection="1"/>
    <xf numFmtId="0" fontId="0" fillId="0" borderId="0" xfId="0" applyAlignment="1" applyProtection="1"/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right" vertical="top" wrapText="1"/>
    </xf>
    <xf numFmtId="0" fontId="2" fillId="3" borderId="2" xfId="0" applyFont="1" applyFill="1" applyBorder="1" applyAlignment="1" applyProtection="1">
      <alignment horizontal="right" wrapText="1"/>
    </xf>
    <xf numFmtId="0" fontId="0" fillId="0" borderId="31" xfId="0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6" fillId="4" borderId="4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4" fillId="4" borderId="8" xfId="0" applyFont="1" applyFill="1" applyBorder="1" applyAlignment="1" applyProtection="1">
      <alignment horizontal="center" vertical="center"/>
    </xf>
    <xf numFmtId="0" fontId="8" fillId="4" borderId="14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right" vertical="top" wrapText="1"/>
    </xf>
    <xf numFmtId="0" fontId="12" fillId="3" borderId="2" xfId="0" applyFont="1" applyFill="1" applyBorder="1" applyAlignment="1" applyProtection="1">
      <alignment horizontal="right" wrapText="1"/>
    </xf>
    <xf numFmtId="0" fontId="5" fillId="0" borderId="15" xfId="0" applyFont="1" applyBorder="1" applyAlignment="1" applyProtection="1">
      <alignment vertical="top" wrapText="1"/>
      <protection locked="0"/>
    </xf>
    <xf numFmtId="0" fontId="0" fillId="0" borderId="15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2" fillId="0" borderId="20" xfId="0" applyFont="1" applyBorder="1" applyAlignment="1" applyProtection="1">
      <alignment vertical="top" wrapText="1"/>
    </xf>
    <xf numFmtId="0" fontId="2" fillId="0" borderId="9" xfId="0" applyFont="1" applyBorder="1" applyAlignment="1" applyProtection="1">
      <alignment vertical="top" wrapText="1"/>
    </xf>
    <xf numFmtId="0" fontId="11" fillId="3" borderId="4" xfId="0" applyFont="1" applyFill="1" applyBorder="1" applyAlignment="1" applyProtection="1">
      <alignment horizontal="center" wrapText="1"/>
    </xf>
    <xf numFmtId="0" fontId="11" fillId="3" borderId="2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alignment vertical="center"/>
    </xf>
    <xf numFmtId="0" fontId="0" fillId="4" borderId="11" xfId="0" applyFill="1" applyBorder="1" applyAlignment="1" applyProtection="1">
      <alignment vertical="center"/>
    </xf>
    <xf numFmtId="0" fontId="0" fillId="4" borderId="2" xfId="0" applyFill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11" fillId="3" borderId="4" xfId="0" applyFont="1" applyFill="1" applyBorder="1" applyAlignment="1" applyProtection="1">
      <alignment horizontal="center" vertical="top" wrapText="1"/>
    </xf>
    <xf numFmtId="0" fontId="11" fillId="3" borderId="2" xfId="0" applyFont="1" applyFill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0" fillId="0" borderId="18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5" fillId="3" borderId="2" xfId="0" applyFont="1" applyFill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vertical="top" wrapText="1"/>
    </xf>
    <xf numFmtId="0" fontId="2" fillId="0" borderId="15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1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NumberFormat="1" applyFont="1" applyBorder="1" applyAlignment="1" applyProtection="1">
      <alignment horizontal="left" vertical="center"/>
    </xf>
    <xf numFmtId="0" fontId="2" fillId="0" borderId="2" xfId="0" applyNumberFormat="1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G31" sqref="G31"/>
    </sheetView>
  </sheetViews>
  <sheetFormatPr defaultRowHeight="12.75" x14ac:dyDescent="0.2"/>
  <cols>
    <col min="1" max="1" width="16" customWidth="1"/>
    <col min="2" max="2" width="10.140625" customWidth="1"/>
    <col min="3" max="3" width="9.85546875" customWidth="1"/>
    <col min="4" max="4" width="9.28515625" customWidth="1"/>
    <col min="5" max="5" width="11.85546875" customWidth="1"/>
    <col min="6" max="6" width="10.28515625" customWidth="1"/>
    <col min="7" max="8" width="11.85546875" customWidth="1"/>
  </cols>
  <sheetData>
    <row r="1" spans="1:13" ht="21.75" customHeight="1" thickBot="1" x14ac:dyDescent="0.35">
      <c r="A1" s="281" t="s">
        <v>72</v>
      </c>
      <c r="B1" s="282"/>
      <c r="C1" s="282"/>
      <c r="D1" s="282"/>
      <c r="E1" s="282"/>
      <c r="F1" s="282"/>
      <c r="G1" s="282"/>
      <c r="H1" s="282"/>
      <c r="I1" s="282"/>
      <c r="J1" s="4"/>
    </row>
    <row r="2" spans="1:13" ht="18" customHeight="1" x14ac:dyDescent="0.2">
      <c r="A2" s="276" t="s">
        <v>13</v>
      </c>
      <c r="B2" s="276"/>
      <c r="C2" s="276"/>
      <c r="D2" s="277"/>
      <c r="E2" s="139" t="s">
        <v>46</v>
      </c>
      <c r="F2" s="27"/>
      <c r="G2" s="28">
        <v>6</v>
      </c>
      <c r="H2" s="59" t="s">
        <v>47</v>
      </c>
      <c r="I2" s="6"/>
      <c r="L2" s="1"/>
    </row>
    <row r="3" spans="1:13" ht="16.5" customHeight="1" x14ac:dyDescent="0.2">
      <c r="A3" s="283" t="s">
        <v>53</v>
      </c>
      <c r="B3" s="276"/>
      <c r="C3" s="276"/>
      <c r="D3" s="277"/>
      <c r="E3" s="276" t="s">
        <v>16</v>
      </c>
      <c r="F3" s="276"/>
      <c r="G3" s="277"/>
      <c r="H3" s="49"/>
      <c r="I3" s="6"/>
      <c r="L3" s="1"/>
    </row>
    <row r="4" spans="1:13" ht="16.5" customHeight="1" x14ac:dyDescent="0.2">
      <c r="A4" s="276" t="s">
        <v>14</v>
      </c>
      <c r="B4" s="276"/>
      <c r="C4" s="276"/>
      <c r="D4" s="277"/>
      <c r="E4" s="276" t="s">
        <v>17</v>
      </c>
      <c r="F4" s="276"/>
      <c r="G4" s="277"/>
      <c r="H4" s="49"/>
      <c r="I4" s="6"/>
      <c r="L4" s="1"/>
      <c r="M4" s="1"/>
    </row>
    <row r="5" spans="1:13" ht="15" customHeight="1" thickBot="1" x14ac:dyDescent="0.25">
      <c r="A5" s="283" t="s">
        <v>52</v>
      </c>
      <c r="B5" s="276"/>
      <c r="C5" s="276"/>
      <c r="D5" s="277"/>
      <c r="E5" s="276" t="s">
        <v>18</v>
      </c>
      <c r="F5" s="276"/>
      <c r="G5" s="277"/>
      <c r="H5" s="50"/>
      <c r="I5" s="6"/>
      <c r="L5" s="2"/>
    </row>
    <row r="6" spans="1:13" ht="15.75" customHeight="1" x14ac:dyDescent="0.2">
      <c r="A6" s="276" t="s">
        <v>22</v>
      </c>
      <c r="B6" s="276"/>
      <c r="C6" s="276"/>
      <c r="D6" s="277"/>
      <c r="E6" s="276" t="s">
        <v>19</v>
      </c>
      <c r="F6" s="276"/>
      <c r="G6" s="276"/>
      <c r="H6" s="6"/>
      <c r="I6" s="6"/>
      <c r="L6" s="1"/>
    </row>
    <row r="7" spans="1:13" ht="16.5" customHeight="1" x14ac:dyDescent="0.2">
      <c r="A7" s="276" t="s">
        <v>24</v>
      </c>
      <c r="B7" s="276"/>
      <c r="C7" s="276"/>
      <c r="D7" s="277"/>
      <c r="E7" s="276" t="s">
        <v>20</v>
      </c>
      <c r="F7" s="276"/>
      <c r="G7" s="276"/>
      <c r="H7" s="6"/>
      <c r="I7" s="6"/>
      <c r="L7" s="1"/>
    </row>
    <row r="8" spans="1:13" ht="15" customHeight="1" x14ac:dyDescent="0.2">
      <c r="A8" s="6"/>
      <c r="B8" s="6"/>
      <c r="C8" s="6"/>
      <c r="D8" s="6"/>
      <c r="E8" s="276" t="s">
        <v>21</v>
      </c>
      <c r="F8" s="276"/>
      <c r="G8" s="276"/>
      <c r="H8" s="6"/>
      <c r="I8" s="6"/>
      <c r="L8" s="1"/>
    </row>
    <row r="9" spans="1:13" ht="15.75" thickBot="1" x14ac:dyDescent="0.3">
      <c r="A9" s="30" t="s">
        <v>0</v>
      </c>
      <c r="B9" s="29"/>
      <c r="C9" s="29"/>
      <c r="D9" s="29"/>
      <c r="E9" s="6"/>
      <c r="F9" s="6"/>
      <c r="G9" s="6"/>
      <c r="H9" s="6"/>
      <c r="I9" s="6"/>
      <c r="L9" s="1"/>
    </row>
    <row r="10" spans="1:13" ht="15.75" thickBot="1" x14ac:dyDescent="0.25">
      <c r="A10" s="31"/>
      <c r="B10" s="32">
        <v>1</v>
      </c>
      <c r="C10" s="32">
        <v>2</v>
      </c>
      <c r="D10" s="32">
        <v>3</v>
      </c>
      <c r="E10" s="33">
        <v>4</v>
      </c>
      <c r="F10" s="34">
        <v>5</v>
      </c>
      <c r="G10" s="32">
        <v>6</v>
      </c>
      <c r="H10" s="19" t="s">
        <v>1</v>
      </c>
      <c r="I10" s="6"/>
      <c r="L10" s="2"/>
    </row>
    <row r="11" spans="1:13" ht="22.5" customHeight="1" thickBot="1" x14ac:dyDescent="0.25">
      <c r="A11" s="83" t="s">
        <v>25</v>
      </c>
      <c r="B11" s="162"/>
      <c r="C11" s="162"/>
      <c r="D11" s="162"/>
      <c r="E11" s="163"/>
      <c r="F11" s="164"/>
      <c r="G11" s="162"/>
      <c r="H11" s="86">
        <f t="shared" ref="H11:H17" si="0">SUM(B11+C11+D11+E11+F11+G11)</f>
        <v>0</v>
      </c>
      <c r="I11" s="6"/>
      <c r="L11" s="1"/>
    </row>
    <row r="12" spans="1:13" ht="26.25" customHeight="1" thickBot="1" x14ac:dyDescent="0.25">
      <c r="A12" s="83" t="s">
        <v>2</v>
      </c>
      <c r="B12" s="162"/>
      <c r="C12" s="220"/>
      <c r="D12" s="162"/>
      <c r="E12" s="165"/>
      <c r="F12" s="163"/>
      <c r="G12" s="162"/>
      <c r="H12" s="86">
        <f>SUM(B12+B13+D12+E12+F12+G12)</f>
        <v>0</v>
      </c>
      <c r="I12" s="6"/>
    </row>
    <row r="13" spans="1:13" ht="23.25" customHeight="1" thickBot="1" x14ac:dyDescent="0.25">
      <c r="A13" s="83" t="s">
        <v>31</v>
      </c>
      <c r="B13" s="162"/>
      <c r="C13" s="162"/>
      <c r="D13" s="162"/>
      <c r="E13" s="165"/>
      <c r="F13" s="163"/>
      <c r="G13" s="162"/>
      <c r="H13" s="86">
        <f>SUM(B13+C13+D13+E13+F13+G13)</f>
        <v>0</v>
      </c>
      <c r="I13" s="6"/>
    </row>
    <row r="14" spans="1:13" ht="23.25" customHeight="1" thickBot="1" x14ac:dyDescent="0.25">
      <c r="A14" s="84" t="s">
        <v>26</v>
      </c>
      <c r="B14" s="164"/>
      <c r="C14" s="164"/>
      <c r="D14" s="164"/>
      <c r="E14" s="163"/>
      <c r="F14" s="164"/>
      <c r="G14" s="164"/>
      <c r="H14" s="87">
        <f t="shared" si="0"/>
        <v>0</v>
      </c>
      <c r="I14" s="6"/>
    </row>
    <row r="15" spans="1:13" ht="26.25" customHeight="1" thickBot="1" x14ac:dyDescent="0.25">
      <c r="A15" s="83" t="s">
        <v>32</v>
      </c>
      <c r="B15" s="162"/>
      <c r="C15" s="162"/>
      <c r="D15" s="162"/>
      <c r="E15" s="166"/>
      <c r="F15" s="163"/>
      <c r="G15" s="162"/>
      <c r="H15" s="86">
        <f t="shared" si="0"/>
        <v>0</v>
      </c>
      <c r="I15" s="6"/>
    </row>
    <row r="16" spans="1:13" ht="26.25" customHeight="1" thickBot="1" x14ac:dyDescent="0.25">
      <c r="A16" s="83" t="s">
        <v>27</v>
      </c>
      <c r="B16" s="162"/>
      <c r="C16" s="162"/>
      <c r="D16" s="162"/>
      <c r="E16" s="165"/>
      <c r="F16" s="163"/>
      <c r="G16" s="162"/>
      <c r="H16" s="86">
        <f t="shared" si="0"/>
        <v>0</v>
      </c>
      <c r="I16" s="6"/>
    </row>
    <row r="17" spans="1:10" ht="51.75" thickBot="1" x14ac:dyDescent="0.25">
      <c r="A17" s="58" t="s">
        <v>33</v>
      </c>
      <c r="B17" s="165"/>
      <c r="C17" s="165"/>
      <c r="D17" s="165"/>
      <c r="E17" s="165"/>
      <c r="F17" s="163"/>
      <c r="G17" s="163"/>
      <c r="H17" s="87">
        <f t="shared" si="0"/>
        <v>0</v>
      </c>
      <c r="I17" s="6"/>
    </row>
    <row r="18" spans="1:10" ht="21.75" customHeight="1" thickBot="1" x14ac:dyDescent="0.25">
      <c r="A18" s="284" t="s">
        <v>58</v>
      </c>
      <c r="B18" s="285"/>
      <c r="C18" s="285"/>
      <c r="D18" s="278" t="s">
        <v>62</v>
      </c>
      <c r="E18" s="279"/>
      <c r="F18" s="279"/>
      <c r="G18" s="280"/>
      <c r="H18" s="88">
        <f>AVERAGE((H11+H12+H13+H14+H15+H16+H17)/6)</f>
        <v>0</v>
      </c>
      <c r="I18" s="10"/>
    </row>
    <row r="19" spans="1:10" ht="24.75" customHeight="1" thickBot="1" x14ac:dyDescent="0.25">
      <c r="A19" s="51"/>
      <c r="B19" s="52"/>
      <c r="C19" s="52"/>
      <c r="D19" s="250" t="s">
        <v>90</v>
      </c>
      <c r="E19" s="251"/>
      <c r="F19" s="88">
        <f>AVERAGE(H18/7)</f>
        <v>0</v>
      </c>
      <c r="G19" s="215">
        <v>0.75</v>
      </c>
      <c r="H19" s="88">
        <f>PRODUCT(F19*0.75)</f>
        <v>0</v>
      </c>
      <c r="I19" s="10"/>
    </row>
    <row r="20" spans="1:10" ht="21.75" customHeight="1" thickBot="1" x14ac:dyDescent="0.25">
      <c r="A20" s="51"/>
      <c r="B20" s="53"/>
      <c r="C20" s="53"/>
      <c r="D20" s="274" t="s">
        <v>34</v>
      </c>
      <c r="E20" s="275"/>
      <c r="F20" s="216"/>
      <c r="G20" s="217">
        <v>0.25</v>
      </c>
      <c r="H20" s="88">
        <f>PRODUCT(F20*0.25)</f>
        <v>0</v>
      </c>
      <c r="I20" s="15"/>
    </row>
    <row r="21" spans="1:10" ht="41.25" customHeight="1" thickBot="1" x14ac:dyDescent="0.25">
      <c r="A21" s="54"/>
      <c r="B21" s="55"/>
      <c r="C21" s="55"/>
      <c r="D21" s="55"/>
      <c r="E21" s="56"/>
      <c r="F21" s="257" t="s">
        <v>35</v>
      </c>
      <c r="G21" s="258"/>
      <c r="H21" s="7">
        <f>SUM(H19+H20)</f>
        <v>0</v>
      </c>
      <c r="I21" s="13"/>
    </row>
    <row r="22" spans="1:10" x14ac:dyDescent="0.2">
      <c r="A22" s="16" t="s">
        <v>28</v>
      </c>
      <c r="B22" s="6"/>
      <c r="C22" s="6"/>
      <c r="D22" s="6"/>
      <c r="E22" s="6"/>
      <c r="F22" s="6"/>
      <c r="G22" s="6"/>
      <c r="H22" s="6"/>
      <c r="I22" s="17"/>
    </row>
    <row r="23" spans="1:10" ht="15.75" thickBot="1" x14ac:dyDescent="0.3">
      <c r="A23" s="8" t="s">
        <v>6</v>
      </c>
      <c r="B23" s="6"/>
      <c r="C23" s="6"/>
      <c r="D23" s="6"/>
      <c r="E23" s="6"/>
      <c r="F23" s="6"/>
      <c r="G23" s="6"/>
      <c r="H23" s="6"/>
      <c r="I23" s="6"/>
    </row>
    <row r="24" spans="1:10" ht="15.75" thickBot="1" x14ac:dyDescent="0.25">
      <c r="A24" s="31"/>
      <c r="B24" s="272" t="s">
        <v>7</v>
      </c>
      <c r="C24" s="273"/>
      <c r="D24" s="32" t="s">
        <v>63</v>
      </c>
      <c r="E24" s="61" t="s">
        <v>8</v>
      </c>
      <c r="F24" s="19"/>
      <c r="G24" s="6"/>
      <c r="H24" s="6"/>
      <c r="I24" s="6"/>
      <c r="J24" s="4"/>
    </row>
    <row r="25" spans="1:10" ht="18.75" customHeight="1" thickBot="1" x14ac:dyDescent="0.25">
      <c r="A25" s="24" t="s">
        <v>10</v>
      </c>
      <c r="B25" s="270"/>
      <c r="C25" s="271"/>
      <c r="D25" s="218"/>
      <c r="E25" s="154">
        <v>0.25</v>
      </c>
      <c r="F25" s="155">
        <f>PRODUCT(D25*0.25)</f>
        <v>0</v>
      </c>
      <c r="G25" s="6"/>
      <c r="H25" s="6"/>
      <c r="I25" s="6"/>
    </row>
    <row r="26" spans="1:10" ht="21" customHeight="1" thickBot="1" x14ac:dyDescent="0.25">
      <c r="A26" s="24" t="s">
        <v>11</v>
      </c>
      <c r="B26" s="270"/>
      <c r="C26" s="271"/>
      <c r="D26" s="218"/>
      <c r="E26" s="154">
        <v>0.5</v>
      </c>
      <c r="F26" s="155">
        <f>PRODUCT(D26*0.5)</f>
        <v>0</v>
      </c>
      <c r="G26" s="6"/>
      <c r="H26" s="6"/>
      <c r="I26" s="6"/>
    </row>
    <row r="27" spans="1:10" ht="22.5" customHeight="1" thickBot="1" x14ac:dyDescent="0.25">
      <c r="A27" s="25" t="s">
        <v>12</v>
      </c>
      <c r="B27" s="270"/>
      <c r="C27" s="271"/>
      <c r="D27" s="218"/>
      <c r="E27" s="154">
        <v>0.25</v>
      </c>
      <c r="F27" s="155">
        <f>PRODUCT(D27*0.25)</f>
        <v>0</v>
      </c>
      <c r="G27" s="6"/>
      <c r="H27" s="6"/>
      <c r="I27" s="6"/>
    </row>
    <row r="28" spans="1:10" ht="24" customHeight="1" thickBot="1" x14ac:dyDescent="0.25">
      <c r="A28" s="60" t="s">
        <v>58</v>
      </c>
      <c r="B28" s="46"/>
      <c r="C28" s="46"/>
      <c r="D28" s="259" t="s">
        <v>36</v>
      </c>
      <c r="E28" s="260"/>
      <c r="F28" s="219">
        <f>SUM(F25+F26+F27)</f>
        <v>0</v>
      </c>
      <c r="G28" s="6"/>
      <c r="H28" s="6"/>
      <c r="I28" s="6"/>
    </row>
    <row r="29" spans="1:10" x14ac:dyDescent="0.2">
      <c r="A29" s="261"/>
      <c r="B29" s="262"/>
      <c r="C29" s="262"/>
      <c r="D29" s="263"/>
      <c r="E29" s="263"/>
      <c r="F29" s="264"/>
      <c r="G29" s="13"/>
      <c r="H29" s="6"/>
      <c r="I29" s="6"/>
    </row>
    <row r="30" spans="1:10" x14ac:dyDescent="0.2">
      <c r="A30" s="265"/>
      <c r="B30" s="262"/>
      <c r="C30" s="262"/>
      <c r="D30" s="262"/>
      <c r="E30" s="262"/>
      <c r="F30" s="266"/>
      <c r="G30" s="6"/>
      <c r="H30" s="6"/>
      <c r="I30" s="6"/>
    </row>
    <row r="31" spans="1:10" ht="52.5" customHeight="1" thickBot="1" x14ac:dyDescent="0.25">
      <c r="A31" s="267"/>
      <c r="B31" s="268"/>
      <c r="C31" s="268"/>
      <c r="D31" s="268"/>
      <c r="E31" s="268"/>
      <c r="F31" s="269"/>
      <c r="G31" s="13"/>
      <c r="H31" s="6"/>
      <c r="I31" s="6"/>
    </row>
    <row r="32" spans="1:10" ht="32.25" customHeight="1" thickBot="1" x14ac:dyDescent="0.25">
      <c r="A32" s="252" t="s">
        <v>91</v>
      </c>
      <c r="B32" s="253"/>
      <c r="C32" s="253"/>
      <c r="D32" s="253"/>
      <c r="E32" s="253"/>
      <c r="F32" s="254"/>
      <c r="G32" s="39">
        <f>AVERAGE((H21+F28)/2)</f>
        <v>0</v>
      </c>
      <c r="H32" s="21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255" t="s">
        <v>5</v>
      </c>
      <c r="B35" s="256"/>
      <c r="C35" s="256"/>
      <c r="D35" s="256"/>
      <c r="E35" s="6"/>
      <c r="F35" s="6"/>
      <c r="G35" s="6"/>
      <c r="H35" s="6"/>
      <c r="I35" s="6"/>
    </row>
    <row r="36" spans="1:9" x14ac:dyDescent="0.2">
      <c r="A36" s="3" t="s">
        <v>54</v>
      </c>
    </row>
  </sheetData>
  <sheetProtection sheet="1" objects="1" scenarios="1" selectLockedCells="1"/>
  <mergeCells count="26">
    <mergeCell ref="A7:D7"/>
    <mergeCell ref="E7:G7"/>
    <mergeCell ref="D18:G18"/>
    <mergeCell ref="A1:I1"/>
    <mergeCell ref="A2:D2"/>
    <mergeCell ref="A3:D3"/>
    <mergeCell ref="E3:G3"/>
    <mergeCell ref="A4:D4"/>
    <mergeCell ref="E4:G4"/>
    <mergeCell ref="A5:D5"/>
    <mergeCell ref="E5:G5"/>
    <mergeCell ref="E8:G8"/>
    <mergeCell ref="A18:C18"/>
    <mergeCell ref="A6:D6"/>
    <mergeCell ref="E6:G6"/>
    <mergeCell ref="D19:E19"/>
    <mergeCell ref="A32:F32"/>
    <mergeCell ref="A35:D35"/>
    <mergeCell ref="F21:G21"/>
    <mergeCell ref="D28:E28"/>
    <mergeCell ref="A29:F31"/>
    <mergeCell ref="B26:C26"/>
    <mergeCell ref="B27:C27"/>
    <mergeCell ref="B24:C24"/>
    <mergeCell ref="B25:C25"/>
    <mergeCell ref="D20:E20"/>
  </mergeCells>
  <phoneticPr fontId="7" type="noConversion"/>
  <pageMargins left="0.55118110236220474" right="0.3543307086614173" top="0.19685039370078741" bottom="0.19685039370078741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C15" sqref="C15"/>
    </sheetView>
  </sheetViews>
  <sheetFormatPr defaultRowHeight="12.75" x14ac:dyDescent="0.2"/>
  <cols>
    <col min="1" max="1" width="16" customWidth="1"/>
    <col min="2" max="2" width="10.140625" customWidth="1"/>
    <col min="3" max="3" width="10" customWidth="1"/>
    <col min="5" max="5" width="10.42578125" customWidth="1"/>
    <col min="6" max="6" width="11" customWidth="1"/>
    <col min="7" max="7" width="11.28515625" customWidth="1"/>
    <col min="8" max="8" width="11.140625" customWidth="1"/>
  </cols>
  <sheetData>
    <row r="1" spans="1:9" ht="20.25" customHeight="1" thickBot="1" x14ac:dyDescent="0.35">
      <c r="A1" s="281" t="s">
        <v>81</v>
      </c>
      <c r="B1" s="282"/>
      <c r="C1" s="282"/>
      <c r="D1" s="282"/>
      <c r="E1" s="282"/>
      <c r="F1" s="282"/>
      <c r="G1" s="282"/>
      <c r="H1" s="282"/>
      <c r="I1" s="282"/>
    </row>
    <row r="2" spans="1:9" ht="18.75" customHeight="1" x14ac:dyDescent="0.2">
      <c r="A2" s="276" t="s">
        <v>13</v>
      </c>
      <c r="B2" s="276"/>
      <c r="C2" s="276"/>
      <c r="D2" s="277"/>
      <c r="E2" s="139" t="s">
        <v>46</v>
      </c>
      <c r="F2" s="27"/>
      <c r="G2" s="140">
        <v>6</v>
      </c>
      <c r="H2" s="59" t="s">
        <v>47</v>
      </c>
      <c r="I2" s="6"/>
    </row>
    <row r="3" spans="1:9" ht="16.5" customHeight="1" x14ac:dyDescent="0.2">
      <c r="A3" s="283" t="s">
        <v>53</v>
      </c>
      <c r="B3" s="276"/>
      <c r="C3" s="276"/>
      <c r="D3" s="277"/>
      <c r="E3" s="276" t="s">
        <v>16</v>
      </c>
      <c r="F3" s="276"/>
      <c r="G3" s="277"/>
      <c r="H3" s="49"/>
      <c r="I3" s="6"/>
    </row>
    <row r="4" spans="1:9" ht="16.5" customHeight="1" x14ac:dyDescent="0.2">
      <c r="A4" s="276" t="s">
        <v>14</v>
      </c>
      <c r="B4" s="276"/>
      <c r="C4" s="276"/>
      <c r="D4" s="277"/>
      <c r="E4" s="276" t="s">
        <v>17</v>
      </c>
      <c r="F4" s="276"/>
      <c r="G4" s="277"/>
      <c r="H4" s="49"/>
      <c r="I4" s="6"/>
    </row>
    <row r="5" spans="1:9" ht="18.75" customHeight="1" thickBot="1" x14ac:dyDescent="0.25">
      <c r="A5" s="283" t="s">
        <v>52</v>
      </c>
      <c r="B5" s="276"/>
      <c r="C5" s="276"/>
      <c r="D5" s="277"/>
      <c r="E5" s="276" t="s">
        <v>18</v>
      </c>
      <c r="F5" s="276"/>
      <c r="G5" s="277"/>
      <c r="H5" s="50"/>
      <c r="I5" s="6"/>
    </row>
    <row r="6" spans="1:9" ht="17.25" customHeight="1" x14ac:dyDescent="0.2">
      <c r="A6" s="276" t="s">
        <v>22</v>
      </c>
      <c r="B6" s="276"/>
      <c r="C6" s="276"/>
      <c r="D6" s="277"/>
      <c r="E6" s="276" t="s">
        <v>19</v>
      </c>
      <c r="F6" s="276"/>
      <c r="G6" s="276"/>
      <c r="H6" s="6"/>
      <c r="I6" s="6"/>
    </row>
    <row r="7" spans="1:9" ht="18" customHeight="1" x14ac:dyDescent="0.2">
      <c r="A7" s="276" t="s">
        <v>24</v>
      </c>
      <c r="B7" s="276"/>
      <c r="C7" s="276"/>
      <c r="D7" s="277"/>
      <c r="E7" s="276" t="s">
        <v>20</v>
      </c>
      <c r="F7" s="276"/>
      <c r="G7" s="276"/>
      <c r="H7" s="6"/>
      <c r="I7" s="6"/>
    </row>
    <row r="8" spans="1:9" x14ac:dyDescent="0.2">
      <c r="A8" s="6"/>
      <c r="B8" s="6"/>
      <c r="C8" s="6"/>
      <c r="D8" s="6"/>
      <c r="E8" s="276" t="s">
        <v>21</v>
      </c>
      <c r="F8" s="276"/>
      <c r="G8" s="276"/>
      <c r="H8" s="6"/>
      <c r="I8" s="6"/>
    </row>
    <row r="9" spans="1:9" ht="15.75" thickBot="1" x14ac:dyDescent="0.3">
      <c r="A9" s="30" t="s">
        <v>0</v>
      </c>
      <c r="B9" s="29"/>
      <c r="C9" s="29"/>
      <c r="D9" s="29"/>
      <c r="E9" s="6"/>
      <c r="F9" s="6"/>
      <c r="G9" s="6"/>
      <c r="H9" s="6"/>
      <c r="I9" s="6"/>
    </row>
    <row r="10" spans="1:9" ht="15" thickBot="1" x14ac:dyDescent="0.25">
      <c r="A10" s="141"/>
      <c r="B10" s="142">
        <v>1</v>
      </c>
      <c r="C10" s="142">
        <v>2</v>
      </c>
      <c r="D10" s="142">
        <v>3</v>
      </c>
      <c r="E10" s="143">
        <v>4</v>
      </c>
      <c r="F10" s="141">
        <v>5</v>
      </c>
      <c r="G10" s="142">
        <v>6</v>
      </c>
      <c r="H10" s="142" t="s">
        <v>1</v>
      </c>
      <c r="I10" s="6"/>
    </row>
    <row r="11" spans="1:9" ht="21.75" customHeight="1" thickBot="1" x14ac:dyDescent="0.25">
      <c r="A11" s="144" t="s">
        <v>25</v>
      </c>
      <c r="B11" s="114"/>
      <c r="C11" s="114"/>
      <c r="D11" s="114"/>
      <c r="E11" s="115"/>
      <c r="F11" s="116"/>
      <c r="G11" s="114"/>
      <c r="H11" s="86">
        <f t="shared" ref="H11:H18" si="0">SUM(B11+C11+D11+E11+F11+G11)</f>
        <v>0</v>
      </c>
      <c r="I11" s="6"/>
    </row>
    <row r="12" spans="1:9" ht="26.25" customHeight="1" thickBot="1" x14ac:dyDescent="0.25">
      <c r="A12" s="83" t="s">
        <v>2</v>
      </c>
      <c r="B12" s="114"/>
      <c r="C12" s="114"/>
      <c r="D12" s="114"/>
      <c r="E12" s="117"/>
      <c r="F12" s="115"/>
      <c r="G12" s="114"/>
      <c r="H12" s="86">
        <f t="shared" si="0"/>
        <v>0</v>
      </c>
      <c r="I12" s="6"/>
    </row>
    <row r="13" spans="1:9" ht="24" customHeight="1" thickBot="1" x14ac:dyDescent="0.25">
      <c r="A13" s="144" t="s">
        <v>31</v>
      </c>
      <c r="B13" s="114"/>
      <c r="C13" s="114"/>
      <c r="D13" s="114"/>
      <c r="E13" s="117"/>
      <c r="F13" s="115"/>
      <c r="G13" s="114"/>
      <c r="H13" s="86">
        <f t="shared" si="0"/>
        <v>0</v>
      </c>
      <c r="I13" s="6"/>
    </row>
    <row r="14" spans="1:9" ht="23.25" customHeight="1" thickBot="1" x14ac:dyDescent="0.25">
      <c r="A14" s="145" t="s">
        <v>37</v>
      </c>
      <c r="B14" s="116"/>
      <c r="C14" s="116"/>
      <c r="D14" s="116"/>
      <c r="E14" s="115"/>
      <c r="F14" s="116"/>
      <c r="G14" s="116"/>
      <c r="H14" s="87">
        <f t="shared" si="0"/>
        <v>0</v>
      </c>
      <c r="I14" s="6"/>
    </row>
    <row r="15" spans="1:9" ht="25.5" customHeight="1" thickBot="1" x14ac:dyDescent="0.25">
      <c r="A15" s="144" t="s">
        <v>38</v>
      </c>
      <c r="B15" s="114"/>
      <c r="C15" s="114"/>
      <c r="D15" s="114"/>
      <c r="E15" s="118"/>
      <c r="F15" s="115"/>
      <c r="G15" s="114"/>
      <c r="H15" s="86">
        <f t="shared" si="0"/>
        <v>0</v>
      </c>
      <c r="I15" s="6"/>
    </row>
    <row r="16" spans="1:9" ht="26.25" customHeight="1" thickBot="1" x14ac:dyDescent="0.25">
      <c r="A16" s="144" t="s">
        <v>39</v>
      </c>
      <c r="B16" s="114"/>
      <c r="C16" s="114"/>
      <c r="D16" s="114"/>
      <c r="E16" s="117"/>
      <c r="F16" s="115"/>
      <c r="G16" s="114"/>
      <c r="H16" s="86">
        <f t="shared" si="0"/>
        <v>0</v>
      </c>
      <c r="I16" s="6"/>
    </row>
    <row r="17" spans="1:9" ht="23.25" customHeight="1" thickBot="1" x14ac:dyDescent="0.25">
      <c r="A17" s="144" t="s">
        <v>26</v>
      </c>
      <c r="B17" s="114"/>
      <c r="C17" s="114"/>
      <c r="D17" s="114"/>
      <c r="E17" s="115"/>
      <c r="F17" s="116"/>
      <c r="G17" s="114"/>
      <c r="H17" s="86">
        <f t="shared" si="0"/>
        <v>0</v>
      </c>
      <c r="I17" s="6"/>
    </row>
    <row r="18" spans="1:9" ht="29.25" customHeight="1" thickBot="1" x14ac:dyDescent="0.25">
      <c r="A18" s="110" t="s">
        <v>66</v>
      </c>
      <c r="B18" s="117"/>
      <c r="C18" s="117"/>
      <c r="D18" s="119"/>
      <c r="E18" s="119"/>
      <c r="F18" s="120"/>
      <c r="G18" s="120"/>
      <c r="H18" s="87">
        <f t="shared" si="0"/>
        <v>0</v>
      </c>
      <c r="I18" s="6"/>
    </row>
    <row r="19" spans="1:9" ht="19.5" customHeight="1" thickBot="1" x14ac:dyDescent="0.25">
      <c r="A19" s="146" t="s">
        <v>58</v>
      </c>
      <c r="B19" s="121"/>
      <c r="C19" s="121"/>
      <c r="D19" s="149" t="s">
        <v>82</v>
      </c>
      <c r="E19" s="150"/>
      <c r="F19" s="151"/>
      <c r="G19" s="152"/>
      <c r="H19" s="147">
        <f>AVERAGE((H11+H12+H13+H14+H15+H16+H17+H18)/6)</f>
        <v>0</v>
      </c>
      <c r="I19" s="10"/>
    </row>
    <row r="20" spans="1:9" ht="21" customHeight="1" thickBot="1" x14ac:dyDescent="0.25">
      <c r="A20" s="122"/>
      <c r="B20" s="123"/>
      <c r="C20" s="123"/>
      <c r="D20" s="294" t="s">
        <v>75</v>
      </c>
      <c r="E20" s="295"/>
      <c r="F20" s="88">
        <f>AVERAGE(H19/8)</f>
        <v>0</v>
      </c>
      <c r="G20" s="148">
        <v>0.75</v>
      </c>
      <c r="H20" s="147">
        <f>PRODUCT(F20*0.75)</f>
        <v>0</v>
      </c>
      <c r="I20" s="10"/>
    </row>
    <row r="21" spans="1:9" ht="19.5" customHeight="1" thickBot="1" x14ac:dyDescent="0.25">
      <c r="A21" s="122"/>
      <c r="B21" s="124"/>
      <c r="C21" s="124"/>
      <c r="D21" s="292" t="s">
        <v>34</v>
      </c>
      <c r="E21" s="293"/>
      <c r="F21" s="125"/>
      <c r="G21" s="126">
        <v>0.25</v>
      </c>
      <c r="H21" s="88">
        <f>PRODUCT(F21*0.25)</f>
        <v>0</v>
      </c>
      <c r="I21" s="15"/>
    </row>
    <row r="22" spans="1:9" ht="36.75" customHeight="1" thickBot="1" x14ac:dyDescent="0.25">
      <c r="A22" s="127"/>
      <c r="B22" s="128"/>
      <c r="C22" s="128"/>
      <c r="D22" s="128"/>
      <c r="E22" s="129"/>
      <c r="F22" s="296" t="s">
        <v>70</v>
      </c>
      <c r="G22" s="297"/>
      <c r="H22" s="7">
        <f>SUM(H20+H21)</f>
        <v>0</v>
      </c>
      <c r="I22" s="13"/>
    </row>
    <row r="23" spans="1:9" ht="13.5" thickBot="1" x14ac:dyDescent="0.25">
      <c r="A23" s="16" t="s">
        <v>28</v>
      </c>
      <c r="B23" s="6"/>
      <c r="C23" s="6"/>
      <c r="D23" s="6"/>
      <c r="E23" s="6"/>
      <c r="F23" s="6"/>
      <c r="G23" s="6"/>
      <c r="H23" s="130"/>
      <c r="I23" s="22"/>
    </row>
    <row r="24" spans="1:9" ht="15.75" thickBot="1" x14ac:dyDescent="0.3">
      <c r="A24" s="30" t="s">
        <v>6</v>
      </c>
      <c r="B24" s="29"/>
      <c r="C24" s="6"/>
      <c r="D24" s="6"/>
      <c r="E24" s="6"/>
      <c r="F24" s="6"/>
      <c r="G24" s="6"/>
      <c r="H24" s="153" t="s">
        <v>83</v>
      </c>
      <c r="I24" s="6"/>
    </row>
    <row r="25" spans="1:9" ht="23.25" thickBot="1" x14ac:dyDescent="0.25">
      <c r="A25" s="31"/>
      <c r="B25" s="290" t="s">
        <v>7</v>
      </c>
      <c r="C25" s="291"/>
      <c r="D25" s="93" t="s">
        <v>63</v>
      </c>
      <c r="E25" s="94" t="s">
        <v>8</v>
      </c>
      <c r="F25" s="11"/>
      <c r="G25" s="6"/>
      <c r="H25" s="131"/>
      <c r="I25" s="6"/>
    </row>
    <row r="26" spans="1:9" ht="22.5" customHeight="1" thickBot="1" x14ac:dyDescent="0.25">
      <c r="A26" s="132" t="s">
        <v>29</v>
      </c>
      <c r="B26" s="286"/>
      <c r="C26" s="287"/>
      <c r="D26" s="71"/>
      <c r="E26" s="154">
        <v>0.3</v>
      </c>
      <c r="F26" s="155">
        <f>PRODUCT(D26*0.3)</f>
        <v>0</v>
      </c>
      <c r="G26" s="6"/>
      <c r="H26" s="130"/>
      <c r="I26" s="6"/>
    </row>
    <row r="27" spans="1:9" ht="27" customHeight="1" thickBot="1" x14ac:dyDescent="0.25">
      <c r="A27" s="133" t="s">
        <v>85</v>
      </c>
      <c r="B27" s="270"/>
      <c r="C27" s="271"/>
      <c r="D27" s="71"/>
      <c r="E27" s="154">
        <v>0.7</v>
      </c>
      <c r="F27" s="155">
        <f>PRODUCT((D27-H25)*0.7)</f>
        <v>0</v>
      </c>
      <c r="G27" s="6"/>
      <c r="H27" s="130"/>
      <c r="I27" s="6"/>
    </row>
    <row r="28" spans="1:9" ht="21.75" customHeight="1" thickBot="1" x14ac:dyDescent="0.25">
      <c r="A28" s="290" t="s">
        <v>86</v>
      </c>
      <c r="B28" s="305"/>
      <c r="C28" s="305"/>
      <c r="D28" s="305"/>
      <c r="E28" s="291"/>
      <c r="F28" s="156">
        <f>SUM(F26+F27)</f>
        <v>0</v>
      </c>
      <c r="G28" s="157">
        <v>0.5</v>
      </c>
      <c r="H28" s="103">
        <f>PRODUCT(F28*0.5)</f>
        <v>0</v>
      </c>
      <c r="I28" s="6"/>
    </row>
    <row r="29" spans="1:9" ht="21" customHeight="1" thickBot="1" x14ac:dyDescent="0.25">
      <c r="A29" s="109" t="s">
        <v>10</v>
      </c>
      <c r="B29" s="20"/>
      <c r="C29" s="134"/>
      <c r="D29" s="135"/>
      <c r="E29" s="136"/>
      <c r="F29" s="137"/>
      <c r="G29" s="158">
        <v>0.25</v>
      </c>
      <c r="H29" s="105">
        <f>PRODUCT(F29*0.25)</f>
        <v>0</v>
      </c>
      <c r="I29" s="6"/>
    </row>
    <row r="30" spans="1:9" ht="21.75" customHeight="1" thickBot="1" x14ac:dyDescent="0.25">
      <c r="A30" s="109" t="s">
        <v>12</v>
      </c>
      <c r="B30" s="20"/>
      <c r="C30" s="134"/>
      <c r="D30" s="135"/>
      <c r="E30" s="136"/>
      <c r="F30" s="138"/>
      <c r="G30" s="159">
        <v>0.25</v>
      </c>
      <c r="H30" s="107">
        <f>PRODUCT(F30*0.25)</f>
        <v>0</v>
      </c>
      <c r="I30" s="6"/>
    </row>
    <row r="31" spans="1:9" ht="30" customHeight="1" thickBot="1" x14ac:dyDescent="0.25">
      <c r="A31" s="161" t="s">
        <v>58</v>
      </c>
      <c r="B31" s="57"/>
      <c r="C31" s="57"/>
      <c r="D31" s="6"/>
      <c r="E31" s="6"/>
      <c r="F31" s="298" t="s">
        <v>36</v>
      </c>
      <c r="G31" s="299"/>
      <c r="H31" s="160">
        <f>SUM(H28+H29+H30)</f>
        <v>0</v>
      </c>
      <c r="I31" s="6"/>
    </row>
    <row r="32" spans="1:9" x14ac:dyDescent="0.2">
      <c r="A32" s="261"/>
      <c r="B32" s="262"/>
      <c r="C32" s="262"/>
      <c r="D32" s="262"/>
      <c r="E32" s="262"/>
      <c r="F32" s="300"/>
      <c r="G32" s="13"/>
      <c r="H32" s="6"/>
      <c r="I32" s="6"/>
    </row>
    <row r="33" spans="1:9" x14ac:dyDescent="0.2">
      <c r="A33" s="265"/>
      <c r="B33" s="262"/>
      <c r="C33" s="262"/>
      <c r="D33" s="262"/>
      <c r="E33" s="262"/>
      <c r="F33" s="300"/>
      <c r="G33" s="6"/>
      <c r="H33" s="6"/>
      <c r="I33" s="6"/>
    </row>
    <row r="34" spans="1:9" ht="39" customHeight="1" thickBot="1" x14ac:dyDescent="0.25">
      <c r="A34" s="267"/>
      <c r="B34" s="268"/>
      <c r="C34" s="268"/>
      <c r="D34" s="268"/>
      <c r="E34" s="268"/>
      <c r="F34" s="301"/>
      <c r="G34" s="13"/>
      <c r="H34" s="6"/>
      <c r="I34" s="6"/>
    </row>
    <row r="35" spans="1:9" ht="31.5" customHeight="1" thickBot="1" x14ac:dyDescent="0.25">
      <c r="A35" s="302" t="s">
        <v>73</v>
      </c>
      <c r="B35" s="303"/>
      <c r="C35" s="303"/>
      <c r="D35" s="303"/>
      <c r="E35" s="303"/>
      <c r="F35" s="304"/>
      <c r="G35" s="39">
        <f>AVERAGE((H22+H31)/2)</f>
        <v>0</v>
      </c>
      <c r="H35" s="21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29"/>
      <c r="B37" s="29"/>
      <c r="C37" s="29"/>
      <c r="D37" s="29"/>
      <c r="E37" s="6"/>
      <c r="F37" s="6"/>
      <c r="G37" s="6"/>
      <c r="H37" s="6"/>
      <c r="I37" s="6"/>
    </row>
    <row r="38" spans="1:9" x14ac:dyDescent="0.2">
      <c r="A38" s="288" t="s">
        <v>5</v>
      </c>
      <c r="B38" s="289"/>
      <c r="C38" s="289"/>
      <c r="D38" s="289"/>
      <c r="E38" s="6"/>
      <c r="F38" s="6"/>
      <c r="G38" s="6"/>
      <c r="H38" s="6"/>
      <c r="I38" s="6"/>
    </row>
    <row r="39" spans="1:9" x14ac:dyDescent="0.2">
      <c r="A39" s="40" t="s">
        <v>54</v>
      </c>
      <c r="B39" s="29"/>
      <c r="C39" s="29"/>
      <c r="D39" s="29"/>
      <c r="E39" s="6"/>
      <c r="F39" s="6"/>
      <c r="G39" s="6"/>
      <c r="H39" s="6"/>
      <c r="I39" s="6"/>
    </row>
  </sheetData>
  <sheetProtection sheet="1" objects="1" scenarios="1" selectLockedCells="1"/>
  <mergeCells count="24">
    <mergeCell ref="A1:I1"/>
    <mergeCell ref="A2:D2"/>
    <mergeCell ref="A3:D3"/>
    <mergeCell ref="E3:G3"/>
    <mergeCell ref="A4:D4"/>
    <mergeCell ref="E4:G4"/>
    <mergeCell ref="E5:G5"/>
    <mergeCell ref="A6:D6"/>
    <mergeCell ref="E6:G6"/>
    <mergeCell ref="A7:D7"/>
    <mergeCell ref="E7:G7"/>
    <mergeCell ref="B26:C26"/>
    <mergeCell ref="B27:C27"/>
    <mergeCell ref="A38:D38"/>
    <mergeCell ref="B25:C25"/>
    <mergeCell ref="A5:D5"/>
    <mergeCell ref="D21:E21"/>
    <mergeCell ref="D20:E20"/>
    <mergeCell ref="E8:G8"/>
    <mergeCell ref="F22:G22"/>
    <mergeCell ref="F31:G31"/>
    <mergeCell ref="A32:F34"/>
    <mergeCell ref="A35:F35"/>
    <mergeCell ref="A28:E28"/>
  </mergeCells>
  <phoneticPr fontId="7" type="noConversion"/>
  <pageMargins left="0.55118110236220474" right="0.3543307086614173" top="0.39370078740157483" bottom="0.39370078740157483" header="0.51181102362204722" footer="0.51181102362204722"/>
  <pageSetup paperSize="9"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A8" sqref="A8"/>
    </sheetView>
  </sheetViews>
  <sheetFormatPr defaultRowHeight="12.75" x14ac:dyDescent="0.2"/>
  <cols>
    <col min="1" max="1" width="16.42578125" customWidth="1"/>
    <col min="2" max="2" width="9.7109375" customWidth="1"/>
    <col min="3" max="4" width="10.42578125" customWidth="1"/>
    <col min="5" max="5" width="11" customWidth="1"/>
    <col min="6" max="7" width="10.85546875" customWidth="1"/>
    <col min="8" max="8" width="11.85546875" customWidth="1"/>
  </cols>
  <sheetData>
    <row r="1" spans="1:9" ht="24" customHeight="1" thickBot="1" x14ac:dyDescent="0.3">
      <c r="A1" s="281" t="s">
        <v>92</v>
      </c>
      <c r="B1" s="282"/>
      <c r="C1" s="282"/>
      <c r="D1" s="282"/>
      <c r="E1" s="282"/>
      <c r="F1" s="282"/>
      <c r="G1" s="282"/>
      <c r="H1" s="282"/>
      <c r="I1" s="282"/>
    </row>
    <row r="2" spans="1:9" ht="18" customHeight="1" x14ac:dyDescent="0.2">
      <c r="A2" s="276" t="s">
        <v>13</v>
      </c>
      <c r="B2" s="276"/>
      <c r="C2" s="276"/>
      <c r="D2" s="277"/>
      <c r="E2" s="232" t="s">
        <v>93</v>
      </c>
      <c r="F2" s="27"/>
      <c r="G2" s="233">
        <v>6</v>
      </c>
      <c r="H2" s="59" t="s">
        <v>47</v>
      </c>
      <c r="I2" s="6"/>
    </row>
    <row r="3" spans="1:9" ht="17.25" customHeight="1" x14ac:dyDescent="0.2">
      <c r="A3" s="276" t="s">
        <v>15</v>
      </c>
      <c r="B3" s="276"/>
      <c r="C3" s="276"/>
      <c r="D3" s="277"/>
      <c r="E3" s="276" t="s">
        <v>16</v>
      </c>
      <c r="F3" s="276"/>
      <c r="G3" s="277"/>
      <c r="H3" s="49"/>
      <c r="I3" s="6"/>
    </row>
    <row r="4" spans="1:9" ht="17.25" customHeight="1" x14ac:dyDescent="0.2">
      <c r="A4" s="276" t="s">
        <v>14</v>
      </c>
      <c r="B4" s="276"/>
      <c r="C4" s="276"/>
      <c r="D4" s="277"/>
      <c r="E4" s="276" t="s">
        <v>17</v>
      </c>
      <c r="F4" s="276"/>
      <c r="G4" s="277"/>
      <c r="H4" s="49"/>
      <c r="I4" s="6"/>
    </row>
    <row r="5" spans="1:9" ht="19.5" customHeight="1" thickBot="1" x14ac:dyDescent="0.25">
      <c r="A5" s="276" t="s">
        <v>23</v>
      </c>
      <c r="B5" s="276"/>
      <c r="C5" s="276"/>
      <c r="D5" s="277"/>
      <c r="E5" s="276" t="s">
        <v>18</v>
      </c>
      <c r="F5" s="276"/>
      <c r="G5" s="277"/>
      <c r="H5" s="50"/>
      <c r="I5" s="6"/>
    </row>
    <row r="6" spans="1:9" ht="18.75" customHeight="1" x14ac:dyDescent="0.2">
      <c r="A6" s="276" t="s">
        <v>22</v>
      </c>
      <c r="B6" s="276"/>
      <c r="C6" s="276"/>
      <c r="D6" s="277"/>
      <c r="E6" s="276" t="s">
        <v>19</v>
      </c>
      <c r="F6" s="276"/>
      <c r="G6" s="276"/>
      <c r="H6" s="6"/>
      <c r="I6" s="6"/>
    </row>
    <row r="7" spans="1:9" ht="18.75" customHeight="1" x14ac:dyDescent="0.2">
      <c r="A7" s="276" t="s">
        <v>24</v>
      </c>
      <c r="B7" s="276"/>
      <c r="C7" s="276"/>
      <c r="D7" s="277"/>
      <c r="E7" s="276" t="s">
        <v>20</v>
      </c>
      <c r="F7" s="276"/>
      <c r="G7" s="276"/>
      <c r="H7" s="6"/>
      <c r="I7" s="6"/>
    </row>
    <row r="8" spans="1:9" ht="18" customHeight="1" x14ac:dyDescent="0.2">
      <c r="A8" s="6"/>
      <c r="B8" s="6"/>
      <c r="C8" s="6"/>
      <c r="D8" s="6"/>
      <c r="E8" s="276" t="s">
        <v>21</v>
      </c>
      <c r="F8" s="276"/>
      <c r="G8" s="276"/>
      <c r="H8" s="6"/>
      <c r="I8" s="6"/>
    </row>
    <row r="9" spans="1:9" ht="15.75" thickBot="1" x14ac:dyDescent="0.3">
      <c r="A9" s="30" t="s">
        <v>0</v>
      </c>
      <c r="B9" s="29"/>
      <c r="C9" s="29"/>
      <c r="D9" s="29"/>
      <c r="E9" s="29"/>
      <c r="F9" s="29"/>
      <c r="G9" s="29"/>
      <c r="H9" s="29"/>
      <c r="I9" s="6"/>
    </row>
    <row r="10" spans="1:9" ht="15.75" thickBot="1" x14ac:dyDescent="0.25">
      <c r="A10" s="31"/>
      <c r="B10" s="36">
        <v>1</v>
      </c>
      <c r="C10" s="36">
        <v>2</v>
      </c>
      <c r="D10" s="36">
        <v>3</v>
      </c>
      <c r="E10" s="35">
        <v>4</v>
      </c>
      <c r="F10" s="34">
        <v>5</v>
      </c>
      <c r="G10" s="36">
        <v>6</v>
      </c>
      <c r="H10" s="36" t="s">
        <v>1</v>
      </c>
      <c r="I10" s="6"/>
    </row>
    <row r="11" spans="1:9" ht="23.25" customHeight="1" thickBot="1" x14ac:dyDescent="0.25">
      <c r="A11" s="83" t="s">
        <v>25</v>
      </c>
      <c r="B11" s="197"/>
      <c r="C11" s="197"/>
      <c r="D11" s="197"/>
      <c r="E11" s="191"/>
      <c r="F11" s="200"/>
      <c r="G11" s="197"/>
      <c r="H11" s="86">
        <f t="shared" ref="H11:H18" si="0">SUM(B11+C11+D11+E11+F11+G11)</f>
        <v>0</v>
      </c>
      <c r="I11" s="6"/>
    </row>
    <row r="12" spans="1:9" ht="23.25" customHeight="1" thickBot="1" x14ac:dyDescent="0.25">
      <c r="A12" s="144" t="s">
        <v>31</v>
      </c>
      <c r="B12" s="197"/>
      <c r="C12" s="197"/>
      <c r="D12" s="197"/>
      <c r="E12" s="201"/>
      <c r="F12" s="191"/>
      <c r="G12" s="197"/>
      <c r="H12" s="86">
        <f t="shared" si="0"/>
        <v>0</v>
      </c>
      <c r="I12" s="6"/>
    </row>
    <row r="13" spans="1:9" ht="24" customHeight="1" thickBot="1" x14ac:dyDescent="0.25">
      <c r="A13" s="144" t="s">
        <v>37</v>
      </c>
      <c r="B13" s="197"/>
      <c r="C13" s="197"/>
      <c r="D13" s="197"/>
      <c r="E13" s="201"/>
      <c r="F13" s="191"/>
      <c r="G13" s="197"/>
      <c r="H13" s="86">
        <f t="shared" si="0"/>
        <v>0</v>
      </c>
      <c r="I13" s="6"/>
    </row>
    <row r="14" spans="1:9" ht="23.25" customHeight="1" thickBot="1" x14ac:dyDescent="0.25">
      <c r="A14" s="145" t="s">
        <v>38</v>
      </c>
      <c r="B14" s="200"/>
      <c r="C14" s="200"/>
      <c r="D14" s="200"/>
      <c r="E14" s="191"/>
      <c r="F14" s="200"/>
      <c r="G14" s="200"/>
      <c r="H14" s="87">
        <f t="shared" si="0"/>
        <v>0</v>
      </c>
      <c r="I14" s="6"/>
    </row>
    <row r="15" spans="1:9" ht="26.25" customHeight="1" thickBot="1" x14ac:dyDescent="0.25">
      <c r="A15" s="144" t="s">
        <v>39</v>
      </c>
      <c r="B15" s="197"/>
      <c r="C15" s="197"/>
      <c r="D15" s="197"/>
      <c r="E15" s="198"/>
      <c r="F15" s="191"/>
      <c r="G15" s="197"/>
      <c r="H15" s="86">
        <f t="shared" si="0"/>
        <v>0</v>
      </c>
      <c r="I15" s="6"/>
    </row>
    <row r="16" spans="1:9" ht="24.75" customHeight="1" thickBot="1" x14ac:dyDescent="0.25">
      <c r="A16" s="83" t="s">
        <v>26</v>
      </c>
      <c r="B16" s="197"/>
      <c r="C16" s="197"/>
      <c r="D16" s="197"/>
      <c r="E16" s="201"/>
      <c r="F16" s="191"/>
      <c r="G16" s="197"/>
      <c r="H16" s="86">
        <f t="shared" si="0"/>
        <v>0</v>
      </c>
      <c r="I16" s="6"/>
    </row>
    <row r="17" spans="1:9" ht="28.5" customHeight="1" thickBot="1" x14ac:dyDescent="0.25">
      <c r="A17" s="83" t="s">
        <v>95</v>
      </c>
      <c r="B17" s="197"/>
      <c r="C17" s="197"/>
      <c r="D17" s="197"/>
      <c r="E17" s="191"/>
      <c r="F17" s="200"/>
      <c r="G17" s="197"/>
      <c r="H17" s="86">
        <f t="shared" si="0"/>
        <v>0</v>
      </c>
      <c r="I17" s="6"/>
    </row>
    <row r="18" spans="1:9" ht="27.75" customHeight="1" thickBot="1" x14ac:dyDescent="0.25">
      <c r="A18" s="110" t="s">
        <v>94</v>
      </c>
      <c r="B18" s="201"/>
      <c r="C18" s="201"/>
      <c r="D18" s="201"/>
      <c r="E18" s="201"/>
      <c r="F18" s="191"/>
      <c r="G18" s="191"/>
      <c r="H18" s="87">
        <f t="shared" si="0"/>
        <v>0</v>
      </c>
      <c r="I18" s="6"/>
    </row>
    <row r="19" spans="1:9" ht="21" customHeight="1" thickBot="1" x14ac:dyDescent="0.25">
      <c r="A19" s="234" t="s">
        <v>58</v>
      </c>
      <c r="B19" s="221"/>
      <c r="C19" s="221"/>
      <c r="D19" s="278" t="s">
        <v>82</v>
      </c>
      <c r="E19" s="279"/>
      <c r="F19" s="279"/>
      <c r="G19" s="280"/>
      <c r="H19" s="88">
        <f>AVERAGE((H11+H12+H13+H14+H15+H16+H17+H18)/6)</f>
        <v>0</v>
      </c>
      <c r="I19" s="10"/>
    </row>
    <row r="20" spans="1:9" ht="21" customHeight="1" thickBot="1" x14ac:dyDescent="0.25">
      <c r="A20" s="222"/>
      <c r="B20" s="223"/>
      <c r="C20" s="223"/>
      <c r="D20" s="278" t="s">
        <v>96</v>
      </c>
      <c r="E20" s="280"/>
      <c r="F20" s="237">
        <f>AVERAGE(H19/8)</f>
        <v>0</v>
      </c>
      <c r="G20" s="106">
        <v>0.75</v>
      </c>
      <c r="H20" s="88">
        <f>PRODUCT(F20*0.75)</f>
        <v>0</v>
      </c>
      <c r="I20" s="10"/>
    </row>
    <row r="21" spans="1:9" ht="21" customHeight="1" thickBot="1" x14ac:dyDescent="0.25">
      <c r="A21" s="222"/>
      <c r="B21" s="53"/>
      <c r="C21" s="53"/>
      <c r="D21" s="274" t="s">
        <v>60</v>
      </c>
      <c r="E21" s="275"/>
      <c r="F21" s="224"/>
      <c r="G21" s="243">
        <v>0.25</v>
      </c>
      <c r="H21" s="88">
        <f>PRODUCT(F21*0.25)</f>
        <v>0</v>
      </c>
      <c r="I21" s="15"/>
    </row>
    <row r="22" spans="1:9" ht="35.25" customHeight="1" thickBot="1" x14ac:dyDescent="0.25">
      <c r="A22" s="225"/>
      <c r="B22" s="226"/>
      <c r="C22" s="226"/>
      <c r="D22" s="226"/>
      <c r="E22" s="227"/>
      <c r="F22" s="320" t="s">
        <v>100</v>
      </c>
      <c r="G22" s="321"/>
      <c r="H22" s="7">
        <f>SUM(H20+H21)</f>
        <v>0</v>
      </c>
      <c r="I22" s="13"/>
    </row>
    <row r="23" spans="1:9" ht="13.5" thickBot="1" x14ac:dyDescent="0.25">
      <c r="A23" s="16" t="s">
        <v>28</v>
      </c>
      <c r="B23" s="6"/>
      <c r="C23" s="6"/>
      <c r="D23" s="6"/>
      <c r="E23" s="6"/>
      <c r="F23" s="6"/>
      <c r="G23" s="6"/>
      <c r="H23" s="29"/>
      <c r="I23" s="22"/>
    </row>
    <row r="24" spans="1:9" ht="15.75" thickBot="1" x14ac:dyDescent="0.3">
      <c r="A24" s="8" t="s">
        <v>6</v>
      </c>
      <c r="B24" s="6"/>
      <c r="C24" s="6"/>
      <c r="D24" s="6"/>
      <c r="E24" s="6"/>
      <c r="F24" s="6"/>
      <c r="G24" s="6"/>
      <c r="H24" s="235" t="s">
        <v>83</v>
      </c>
      <c r="I24" s="6"/>
    </row>
    <row r="25" spans="1:9" ht="21" customHeight="1" thickBot="1" x14ac:dyDescent="0.25">
      <c r="A25" s="31"/>
      <c r="B25" s="294" t="s">
        <v>7</v>
      </c>
      <c r="C25" s="319"/>
      <c r="D25" s="142" t="s">
        <v>63</v>
      </c>
      <c r="E25" s="94" t="s">
        <v>8</v>
      </c>
      <c r="F25" s="195"/>
      <c r="G25" s="6"/>
      <c r="H25" s="236"/>
      <c r="I25" s="6"/>
    </row>
    <row r="26" spans="1:9" ht="21" customHeight="1" thickBot="1" x14ac:dyDescent="0.25">
      <c r="A26" s="245" t="s">
        <v>29</v>
      </c>
      <c r="B26" s="286"/>
      <c r="C26" s="287"/>
      <c r="D26" s="197"/>
      <c r="E26" s="154">
        <v>0.3</v>
      </c>
      <c r="F26" s="155">
        <f>PRODUCT(D26*0.3)</f>
        <v>0</v>
      </c>
      <c r="G26" s="6"/>
      <c r="H26" s="29"/>
      <c r="I26" s="6"/>
    </row>
    <row r="27" spans="1:9" ht="22.5" customHeight="1" thickBot="1" x14ac:dyDescent="0.25">
      <c r="A27" s="242" t="s">
        <v>97</v>
      </c>
      <c r="B27" s="306"/>
      <c r="C27" s="307"/>
      <c r="D27" s="202"/>
      <c r="E27" s="241">
        <v>0.7</v>
      </c>
      <c r="F27" s="155">
        <f>PRODUCT((D27-H25)*0.7)</f>
        <v>0</v>
      </c>
      <c r="G27" s="6"/>
      <c r="H27" s="29"/>
      <c r="I27" s="6"/>
    </row>
    <row r="28" spans="1:9" ht="21.75" customHeight="1" thickBot="1" x14ac:dyDescent="0.25">
      <c r="A28" s="316" t="s">
        <v>99</v>
      </c>
      <c r="B28" s="317"/>
      <c r="C28" s="317"/>
      <c r="D28" s="317"/>
      <c r="E28" s="318"/>
      <c r="F28" s="155">
        <f>SUM(F26+F27)</f>
        <v>0</v>
      </c>
      <c r="G28" s="239">
        <v>0.5</v>
      </c>
      <c r="H28" s="237">
        <f>PRODUCT(F28*0.5)</f>
        <v>0</v>
      </c>
      <c r="I28" s="6"/>
    </row>
    <row r="29" spans="1:9" ht="19.5" customHeight="1" thickBot="1" x14ac:dyDescent="0.25">
      <c r="A29" s="193" t="s">
        <v>76</v>
      </c>
      <c r="B29" s="308"/>
      <c r="C29" s="309"/>
      <c r="D29" s="228"/>
      <c r="E29" s="229"/>
      <c r="F29" s="191"/>
      <c r="G29" s="239">
        <v>0.25</v>
      </c>
      <c r="H29" s="237">
        <f>PRODUCT(F29*0.25)</f>
        <v>0</v>
      </c>
      <c r="I29" s="6"/>
    </row>
    <row r="30" spans="1:9" ht="18.75" customHeight="1" thickBot="1" x14ac:dyDescent="0.25">
      <c r="A30" s="193" t="s">
        <v>12</v>
      </c>
      <c r="B30" s="270"/>
      <c r="C30" s="310"/>
      <c r="D30" s="228"/>
      <c r="E30" s="229"/>
      <c r="F30" s="199"/>
      <c r="G30" s="240">
        <v>0.25</v>
      </c>
      <c r="H30" s="238">
        <f>PRODUCT(F30*0.25)</f>
        <v>0</v>
      </c>
      <c r="I30" s="6"/>
    </row>
    <row r="31" spans="1:9" ht="25.5" customHeight="1" thickBot="1" x14ac:dyDescent="0.25">
      <c r="A31" s="37" t="s">
        <v>58</v>
      </c>
      <c r="B31" s="46"/>
      <c r="C31" s="46"/>
      <c r="D31" s="230"/>
      <c r="E31" s="231"/>
      <c r="F31" s="314" t="s">
        <v>98</v>
      </c>
      <c r="G31" s="315"/>
      <c r="H31" s="108">
        <f>SUM(H28+H29+H30)</f>
        <v>0</v>
      </c>
      <c r="I31" s="6"/>
    </row>
    <row r="32" spans="1:9" x14ac:dyDescent="0.2">
      <c r="A32" s="261"/>
      <c r="B32" s="262"/>
      <c r="C32" s="262"/>
      <c r="D32" s="262"/>
      <c r="E32" s="262"/>
      <c r="F32" s="300"/>
      <c r="G32" s="13"/>
      <c r="H32" s="6"/>
      <c r="I32" s="6"/>
    </row>
    <row r="33" spans="1:9" x14ac:dyDescent="0.2">
      <c r="A33" s="265"/>
      <c r="B33" s="262"/>
      <c r="C33" s="262"/>
      <c r="D33" s="262"/>
      <c r="E33" s="262"/>
      <c r="F33" s="300"/>
      <c r="G33" s="6"/>
      <c r="H33" s="6"/>
      <c r="I33" s="6"/>
    </row>
    <row r="34" spans="1:9" ht="19.5" customHeight="1" thickBot="1" x14ac:dyDescent="0.25">
      <c r="A34" s="267"/>
      <c r="B34" s="268"/>
      <c r="C34" s="268"/>
      <c r="D34" s="268"/>
      <c r="E34" s="268"/>
      <c r="F34" s="301"/>
      <c r="G34" s="13"/>
      <c r="H34" s="6"/>
      <c r="I34" s="6"/>
    </row>
    <row r="35" spans="1:9" ht="24" customHeight="1" thickBot="1" x14ac:dyDescent="0.25">
      <c r="A35" s="311" t="s">
        <v>30</v>
      </c>
      <c r="B35" s="312"/>
      <c r="C35" s="312"/>
      <c r="D35" s="312"/>
      <c r="E35" s="312"/>
      <c r="F35" s="313"/>
      <c r="G35" s="39">
        <f>AVERAGE((H22+H31)/2)</f>
        <v>0</v>
      </c>
      <c r="H35" s="21"/>
      <c r="I35" s="6"/>
    </row>
    <row r="36" spans="1:9" x14ac:dyDescent="0.2">
      <c r="A36" s="29"/>
      <c r="B36" s="29"/>
      <c r="C36" s="29"/>
      <c r="D36" s="29"/>
      <c r="E36" s="6"/>
      <c r="F36" s="6"/>
      <c r="G36" s="6"/>
      <c r="H36" s="6"/>
      <c r="I36" s="6"/>
    </row>
    <row r="37" spans="1:9" x14ac:dyDescent="0.2">
      <c r="A37" s="29"/>
      <c r="B37" s="29"/>
      <c r="C37" s="29"/>
      <c r="D37" s="29"/>
      <c r="E37" s="6"/>
      <c r="F37" s="6"/>
      <c r="G37" s="6"/>
      <c r="H37" s="6"/>
      <c r="I37" s="6"/>
    </row>
    <row r="38" spans="1:9" x14ac:dyDescent="0.2">
      <c r="A38" s="288" t="s">
        <v>5</v>
      </c>
      <c r="B38" s="289"/>
      <c r="C38" s="289"/>
      <c r="D38" s="289"/>
      <c r="E38" s="6"/>
      <c r="F38" s="6"/>
      <c r="G38" s="6"/>
      <c r="H38" s="6"/>
      <c r="I38" s="6"/>
    </row>
    <row r="39" spans="1:9" x14ac:dyDescent="0.2">
      <c r="A39" s="40" t="s">
        <v>54</v>
      </c>
      <c r="B39" s="29"/>
      <c r="C39" s="29"/>
      <c r="D39" s="29"/>
      <c r="E39" s="6"/>
      <c r="F39" s="6"/>
      <c r="G39" s="6"/>
      <c r="H39" s="6"/>
      <c r="I39" s="6"/>
    </row>
  </sheetData>
  <sheetProtection sheet="1" objects="1" scenarios="1" selectLockedCells="1"/>
  <mergeCells count="27">
    <mergeCell ref="A1:I1"/>
    <mergeCell ref="A2:D2"/>
    <mergeCell ref="A3:D3"/>
    <mergeCell ref="E3:G3"/>
    <mergeCell ref="A4:D4"/>
    <mergeCell ref="E4:G4"/>
    <mergeCell ref="B25:C25"/>
    <mergeCell ref="A5:D5"/>
    <mergeCell ref="E5:G5"/>
    <mergeCell ref="A6:D6"/>
    <mergeCell ref="E6:G6"/>
    <mergeCell ref="A7:D7"/>
    <mergeCell ref="E7:G7"/>
    <mergeCell ref="E8:G8"/>
    <mergeCell ref="D19:G19"/>
    <mergeCell ref="F22:G22"/>
    <mergeCell ref="D20:E20"/>
    <mergeCell ref="D21:E21"/>
    <mergeCell ref="B26:C26"/>
    <mergeCell ref="B27:C27"/>
    <mergeCell ref="B29:C29"/>
    <mergeCell ref="A38:D38"/>
    <mergeCell ref="B30:C30"/>
    <mergeCell ref="A32:F34"/>
    <mergeCell ref="A35:F35"/>
    <mergeCell ref="F31:G31"/>
    <mergeCell ref="A28:E28"/>
  </mergeCells>
  <phoneticPr fontId="7" type="noConversion"/>
  <pageMargins left="0.55118110236220474" right="0.35433070866141736" top="0.19685039370078741" bottom="0.19685039370078741" header="0.51181102362204722" footer="0.51181102362204722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4" workbookViewId="0">
      <selection activeCell="F9" sqref="F9"/>
    </sheetView>
  </sheetViews>
  <sheetFormatPr defaultRowHeight="12.75" x14ac:dyDescent="0.2"/>
  <cols>
    <col min="1" max="1" width="14.7109375" customWidth="1"/>
    <col min="2" max="3" width="10" customWidth="1"/>
    <col min="4" max="5" width="10.28515625" customWidth="1"/>
    <col min="6" max="6" width="11.140625" customWidth="1"/>
    <col min="7" max="7" width="11.7109375" customWidth="1"/>
    <col min="8" max="8" width="10.7109375" customWidth="1"/>
  </cols>
  <sheetData>
    <row r="1" spans="1:9" ht="20.25" customHeight="1" thickBot="1" x14ac:dyDescent="0.3">
      <c r="A1" s="281" t="s">
        <v>68</v>
      </c>
      <c r="B1" s="282"/>
      <c r="C1" s="282"/>
      <c r="D1" s="282"/>
      <c r="E1" s="282"/>
      <c r="F1" s="282"/>
      <c r="G1" s="282"/>
      <c r="H1" s="282"/>
      <c r="I1" s="282"/>
    </row>
    <row r="2" spans="1:9" ht="18" customHeight="1" x14ac:dyDescent="0.2">
      <c r="A2" s="276" t="s">
        <v>13</v>
      </c>
      <c r="B2" s="276"/>
      <c r="C2" s="276"/>
      <c r="D2" s="277"/>
      <c r="E2" s="249" t="s">
        <v>46</v>
      </c>
      <c r="F2" s="27"/>
      <c r="G2" s="248">
        <v>6</v>
      </c>
      <c r="H2" s="59" t="s">
        <v>47</v>
      </c>
      <c r="I2" s="6"/>
    </row>
    <row r="3" spans="1:9" ht="18" customHeight="1" x14ac:dyDescent="0.2">
      <c r="A3" s="283" t="s">
        <v>53</v>
      </c>
      <c r="B3" s="276"/>
      <c r="C3" s="276"/>
      <c r="D3" s="277"/>
      <c r="E3" s="276" t="s">
        <v>16</v>
      </c>
      <c r="F3" s="276"/>
      <c r="G3" s="277"/>
      <c r="H3" s="49"/>
      <c r="I3" s="6"/>
    </row>
    <row r="4" spans="1:9" ht="16.5" customHeight="1" x14ac:dyDescent="0.2">
      <c r="A4" s="276" t="s">
        <v>14</v>
      </c>
      <c r="B4" s="276"/>
      <c r="C4" s="276"/>
      <c r="D4" s="277"/>
      <c r="E4" s="276" t="s">
        <v>17</v>
      </c>
      <c r="F4" s="276"/>
      <c r="G4" s="277"/>
      <c r="H4" s="49"/>
      <c r="I4" s="6"/>
    </row>
    <row r="5" spans="1:9" ht="17.25" customHeight="1" thickBot="1" x14ac:dyDescent="0.25">
      <c r="A5" s="283" t="s">
        <v>69</v>
      </c>
      <c r="B5" s="276"/>
      <c r="C5" s="276"/>
      <c r="D5" s="277"/>
      <c r="E5" s="276" t="s">
        <v>18</v>
      </c>
      <c r="F5" s="276"/>
      <c r="G5" s="277"/>
      <c r="H5" s="50"/>
      <c r="I5" s="6"/>
    </row>
    <row r="6" spans="1:9" ht="16.5" customHeight="1" x14ac:dyDescent="0.2">
      <c r="A6" s="276" t="s">
        <v>22</v>
      </c>
      <c r="B6" s="276"/>
      <c r="C6" s="276"/>
      <c r="D6" s="277"/>
      <c r="E6" s="276" t="s">
        <v>19</v>
      </c>
      <c r="F6" s="276"/>
      <c r="G6" s="276"/>
      <c r="H6" s="6"/>
      <c r="I6" s="6"/>
    </row>
    <row r="7" spans="1:9" ht="18" customHeight="1" x14ac:dyDescent="0.2">
      <c r="A7" s="276" t="s">
        <v>24</v>
      </c>
      <c r="B7" s="276"/>
      <c r="C7" s="276"/>
      <c r="D7" s="277"/>
      <c r="E7" s="276" t="s">
        <v>20</v>
      </c>
      <c r="F7" s="276"/>
      <c r="G7" s="276"/>
      <c r="H7" s="6"/>
      <c r="I7" s="6"/>
    </row>
    <row r="8" spans="1:9" ht="17.25" customHeight="1" x14ac:dyDescent="0.2">
      <c r="A8" s="6"/>
      <c r="B8" s="6"/>
      <c r="C8" s="6"/>
      <c r="D8" s="6"/>
      <c r="E8" s="276" t="s">
        <v>21</v>
      </c>
      <c r="F8" s="276"/>
      <c r="G8" s="276"/>
      <c r="H8" s="6"/>
      <c r="I8" s="6"/>
    </row>
    <row r="9" spans="1:9" ht="15.75" thickBot="1" x14ac:dyDescent="0.3">
      <c r="A9" s="30" t="s">
        <v>0</v>
      </c>
      <c r="B9" s="29"/>
      <c r="C9" s="29"/>
      <c r="D9" s="29"/>
      <c r="E9" s="29"/>
      <c r="F9" s="6"/>
      <c r="G9" s="6"/>
      <c r="H9" s="6"/>
      <c r="I9" s="6"/>
    </row>
    <row r="10" spans="1:9" ht="15.75" thickBot="1" x14ac:dyDescent="0.25">
      <c r="A10" s="31"/>
      <c r="B10" s="32">
        <v>1</v>
      </c>
      <c r="C10" s="32">
        <v>2</v>
      </c>
      <c r="D10" s="32">
        <v>3</v>
      </c>
      <c r="E10" s="33">
        <v>4</v>
      </c>
      <c r="F10" s="34">
        <v>5</v>
      </c>
      <c r="G10" s="32">
        <v>6</v>
      </c>
      <c r="H10" s="32" t="s">
        <v>1</v>
      </c>
      <c r="I10" s="6"/>
    </row>
    <row r="11" spans="1:9" ht="30" customHeight="1" thickBot="1" x14ac:dyDescent="0.25">
      <c r="A11" s="244" t="s">
        <v>25</v>
      </c>
      <c r="B11" s="167"/>
      <c r="C11" s="167"/>
      <c r="D11" s="167"/>
      <c r="E11" s="168"/>
      <c r="F11" s="169"/>
      <c r="G11" s="167"/>
      <c r="H11" s="86">
        <f t="shared" ref="H11:H17" si="0">SUM(B11+C11+D11+E11+F11+G11)</f>
        <v>0</v>
      </c>
      <c r="I11" s="6"/>
    </row>
    <row r="12" spans="1:9" ht="30.75" customHeight="1" thickBot="1" x14ac:dyDescent="0.25">
      <c r="A12" s="244" t="s">
        <v>2</v>
      </c>
      <c r="B12" s="167"/>
      <c r="C12" s="167"/>
      <c r="D12" s="167"/>
      <c r="E12" s="170"/>
      <c r="F12" s="168"/>
      <c r="G12" s="167"/>
      <c r="H12" s="86">
        <f t="shared" si="0"/>
        <v>0</v>
      </c>
      <c r="I12" s="6"/>
    </row>
    <row r="13" spans="1:9" ht="27.75" customHeight="1" thickBot="1" x14ac:dyDescent="0.25">
      <c r="A13" s="244" t="s">
        <v>31</v>
      </c>
      <c r="B13" s="167"/>
      <c r="C13" s="167"/>
      <c r="D13" s="167"/>
      <c r="E13" s="170"/>
      <c r="F13" s="168"/>
      <c r="G13" s="167"/>
      <c r="H13" s="86">
        <f t="shared" si="0"/>
        <v>0</v>
      </c>
      <c r="I13" s="6"/>
    </row>
    <row r="14" spans="1:9" ht="27.75" customHeight="1" thickBot="1" x14ac:dyDescent="0.25">
      <c r="A14" s="246" t="s">
        <v>26</v>
      </c>
      <c r="B14" s="169"/>
      <c r="C14" s="169"/>
      <c r="D14" s="169"/>
      <c r="E14" s="168"/>
      <c r="F14" s="169"/>
      <c r="G14" s="169"/>
      <c r="H14" s="87">
        <f t="shared" si="0"/>
        <v>0</v>
      </c>
      <c r="I14" s="6"/>
    </row>
    <row r="15" spans="1:9" ht="27.75" customHeight="1" thickBot="1" x14ac:dyDescent="0.25">
      <c r="A15" s="244" t="s">
        <v>32</v>
      </c>
      <c r="B15" s="167"/>
      <c r="C15" s="167"/>
      <c r="D15" s="167"/>
      <c r="E15" s="171"/>
      <c r="F15" s="168"/>
      <c r="G15" s="167"/>
      <c r="H15" s="86">
        <f t="shared" si="0"/>
        <v>0</v>
      </c>
      <c r="I15" s="6"/>
    </row>
    <row r="16" spans="1:9" ht="28.5" customHeight="1" thickBot="1" x14ac:dyDescent="0.25">
      <c r="A16" s="244" t="s">
        <v>27</v>
      </c>
      <c r="B16" s="167"/>
      <c r="C16" s="167"/>
      <c r="D16" s="167"/>
      <c r="E16" s="170"/>
      <c r="F16" s="168"/>
      <c r="G16" s="167"/>
      <c r="H16" s="86">
        <f t="shared" si="0"/>
        <v>0</v>
      </c>
      <c r="I16" s="6"/>
    </row>
    <row r="17" spans="1:9" ht="51.75" thickBot="1" x14ac:dyDescent="0.25">
      <c r="A17" s="58" t="s">
        <v>33</v>
      </c>
      <c r="B17" s="170"/>
      <c r="C17" s="170"/>
      <c r="D17" s="170"/>
      <c r="E17" s="170"/>
      <c r="F17" s="168"/>
      <c r="G17" s="168"/>
      <c r="H17" s="87">
        <f t="shared" si="0"/>
        <v>0</v>
      </c>
      <c r="I17" s="6"/>
    </row>
    <row r="18" spans="1:9" ht="21.75" customHeight="1" thickBot="1" x14ac:dyDescent="0.25">
      <c r="A18" s="327" t="s">
        <v>58</v>
      </c>
      <c r="B18" s="328"/>
      <c r="C18" s="328"/>
      <c r="D18" s="278" t="s">
        <v>62</v>
      </c>
      <c r="E18" s="279"/>
      <c r="F18" s="279"/>
      <c r="G18" s="280"/>
      <c r="H18" s="88">
        <f>AVERAGE((H11+H12+H13+H14+H15+H16+H17)/6)</f>
        <v>0</v>
      </c>
      <c r="I18" s="10"/>
    </row>
    <row r="19" spans="1:9" ht="21.75" customHeight="1" thickBot="1" x14ac:dyDescent="0.25">
      <c r="A19" s="51"/>
      <c r="B19" s="52"/>
      <c r="C19" s="52"/>
      <c r="D19" s="294" t="s">
        <v>59</v>
      </c>
      <c r="E19" s="319"/>
      <c r="F19" s="237">
        <f>AVERAGE(H18/7)</f>
        <v>0</v>
      </c>
      <c r="G19" s="239">
        <v>0.75</v>
      </c>
      <c r="H19" s="88">
        <f>PRODUCT(F19*0.75)</f>
        <v>0</v>
      </c>
      <c r="I19" s="10"/>
    </row>
    <row r="20" spans="1:9" ht="23.25" customHeight="1" thickBot="1" x14ac:dyDescent="0.25">
      <c r="A20" s="51"/>
      <c r="B20" s="53"/>
      <c r="C20" s="53"/>
      <c r="D20" s="149"/>
      <c r="E20" s="247" t="s">
        <v>34</v>
      </c>
      <c r="F20" s="224"/>
      <c r="G20" s="243">
        <v>0.25</v>
      </c>
      <c r="H20" s="88">
        <f>PRODUCT(F20*0.25)</f>
        <v>0</v>
      </c>
      <c r="I20" s="15"/>
    </row>
    <row r="21" spans="1:9" ht="41.25" customHeight="1" thickBot="1" x14ac:dyDescent="0.25">
      <c r="A21" s="54"/>
      <c r="B21" s="55"/>
      <c r="C21" s="55"/>
      <c r="D21" s="55"/>
      <c r="E21" s="56"/>
      <c r="F21" s="329" t="s">
        <v>71</v>
      </c>
      <c r="G21" s="330"/>
      <c r="H21" s="7">
        <f>SUM(H19+H20)</f>
        <v>0</v>
      </c>
      <c r="I21" s="13"/>
    </row>
    <row r="22" spans="1:9" x14ac:dyDescent="0.2">
      <c r="A22" s="16" t="s">
        <v>28</v>
      </c>
      <c r="B22" s="6"/>
      <c r="C22" s="6"/>
      <c r="D22" s="6"/>
      <c r="E22" s="6"/>
      <c r="F22" s="6"/>
      <c r="G22" s="6"/>
      <c r="H22" s="6"/>
      <c r="I22" s="17"/>
    </row>
    <row r="23" spans="1:9" ht="15.75" thickBot="1" x14ac:dyDescent="0.3">
      <c r="A23" s="30" t="s">
        <v>6</v>
      </c>
      <c r="B23" s="29"/>
      <c r="C23" s="6"/>
      <c r="D23" s="6"/>
      <c r="E23" s="6"/>
      <c r="F23" s="6"/>
      <c r="G23" s="6"/>
      <c r="H23" s="6"/>
      <c r="I23" s="6"/>
    </row>
    <row r="24" spans="1:9" ht="23.25" thickBot="1" x14ac:dyDescent="0.25">
      <c r="A24" s="18"/>
      <c r="B24" s="294" t="s">
        <v>7</v>
      </c>
      <c r="C24" s="319"/>
      <c r="D24" s="214" t="s">
        <v>63</v>
      </c>
      <c r="E24" s="212" t="s">
        <v>8</v>
      </c>
      <c r="F24" s="19"/>
      <c r="G24" s="6"/>
      <c r="H24" s="6"/>
      <c r="I24" s="6"/>
    </row>
    <row r="25" spans="1:9" ht="21" customHeight="1" thickBot="1" x14ac:dyDescent="0.25">
      <c r="A25" s="24" t="s">
        <v>10</v>
      </c>
      <c r="B25" s="270"/>
      <c r="C25" s="271"/>
      <c r="D25" s="197"/>
      <c r="E25" s="154">
        <v>0.25</v>
      </c>
      <c r="F25" s="155">
        <f>PRODUCT(D25*0.25)</f>
        <v>0</v>
      </c>
      <c r="G25" s="6"/>
      <c r="H25" s="6"/>
      <c r="I25" s="6"/>
    </row>
    <row r="26" spans="1:9" ht="19.5" customHeight="1" thickBot="1" x14ac:dyDescent="0.25">
      <c r="A26" s="24" t="s">
        <v>11</v>
      </c>
      <c r="B26" s="270"/>
      <c r="C26" s="271"/>
      <c r="D26" s="197"/>
      <c r="E26" s="154">
        <v>0.5</v>
      </c>
      <c r="F26" s="155">
        <f>PRODUCT(D26*0.5)</f>
        <v>0</v>
      </c>
      <c r="G26" s="6"/>
      <c r="H26" s="6"/>
      <c r="I26" s="6"/>
    </row>
    <row r="27" spans="1:9" ht="21.75" customHeight="1" thickBot="1" x14ac:dyDescent="0.25">
      <c r="A27" s="25" t="s">
        <v>12</v>
      </c>
      <c r="B27" s="270"/>
      <c r="C27" s="271"/>
      <c r="D27" s="197"/>
      <c r="E27" s="154">
        <v>0.25</v>
      </c>
      <c r="F27" s="155">
        <f>PRODUCT(D27*0.25)</f>
        <v>0</v>
      </c>
      <c r="G27" s="6"/>
      <c r="H27" s="6"/>
      <c r="I27" s="6"/>
    </row>
    <row r="28" spans="1:9" ht="29.25" customHeight="1" thickBot="1" x14ac:dyDescent="0.25">
      <c r="A28" s="37" t="s">
        <v>58</v>
      </c>
      <c r="B28" s="57"/>
      <c r="C28" s="57"/>
      <c r="D28" s="322" t="s">
        <v>36</v>
      </c>
      <c r="E28" s="323"/>
      <c r="F28" s="48">
        <f>SUM(F25+F26+F27)</f>
        <v>0</v>
      </c>
      <c r="G28" s="6"/>
      <c r="H28" s="6"/>
      <c r="I28" s="6"/>
    </row>
    <row r="29" spans="1:9" x14ac:dyDescent="0.2">
      <c r="A29" s="324"/>
      <c r="B29" s="262"/>
      <c r="C29" s="262"/>
      <c r="D29" s="263"/>
      <c r="E29" s="263"/>
      <c r="F29" s="264"/>
      <c r="G29" s="13"/>
      <c r="H29" s="6"/>
      <c r="I29" s="6"/>
    </row>
    <row r="30" spans="1:9" x14ac:dyDescent="0.2">
      <c r="A30" s="325"/>
      <c r="B30" s="262"/>
      <c r="C30" s="262"/>
      <c r="D30" s="262"/>
      <c r="E30" s="262"/>
      <c r="F30" s="266"/>
      <c r="G30" s="6"/>
      <c r="H30" s="6"/>
      <c r="I30" s="6"/>
    </row>
    <row r="31" spans="1:9" ht="47.25" customHeight="1" thickBot="1" x14ac:dyDescent="0.25">
      <c r="A31" s="326"/>
      <c r="B31" s="268"/>
      <c r="C31" s="268"/>
      <c r="D31" s="268"/>
      <c r="E31" s="268"/>
      <c r="F31" s="269"/>
      <c r="G31" s="13"/>
      <c r="H31" s="6"/>
      <c r="I31" s="6"/>
    </row>
    <row r="32" spans="1:9" ht="24" customHeight="1" thickBot="1" x14ac:dyDescent="0.25">
      <c r="A32" s="252" t="s">
        <v>30</v>
      </c>
      <c r="B32" s="253"/>
      <c r="C32" s="253"/>
      <c r="D32" s="253"/>
      <c r="E32" s="253"/>
      <c r="F32" s="254"/>
      <c r="G32" s="39">
        <f>AVERAGE((H21+F28)/2)</f>
        <v>0</v>
      </c>
      <c r="H32" s="21"/>
      <c r="I32" s="6"/>
    </row>
    <row r="33" spans="1:9" x14ac:dyDescent="0.2">
      <c r="A33" s="29"/>
      <c r="B33" s="29"/>
      <c r="C33" s="29"/>
      <c r="D33" s="29"/>
      <c r="E33" s="6"/>
      <c r="F33" s="6"/>
      <c r="G33" s="6"/>
      <c r="H33" s="6"/>
      <c r="I33" s="6"/>
    </row>
    <row r="34" spans="1:9" x14ac:dyDescent="0.2">
      <c r="A34" s="29"/>
      <c r="B34" s="29"/>
      <c r="C34" s="29"/>
      <c r="D34" s="29"/>
      <c r="E34" s="6"/>
      <c r="F34" s="6"/>
      <c r="G34" s="6"/>
      <c r="H34" s="6"/>
      <c r="I34" s="6"/>
    </row>
    <row r="35" spans="1:9" x14ac:dyDescent="0.2">
      <c r="A35" s="288" t="s">
        <v>5</v>
      </c>
      <c r="B35" s="289"/>
      <c r="C35" s="289"/>
      <c r="D35" s="289"/>
      <c r="E35" s="6"/>
      <c r="F35" s="6"/>
      <c r="G35" s="6"/>
      <c r="H35" s="6"/>
      <c r="I35" s="6"/>
    </row>
    <row r="36" spans="1:9" x14ac:dyDescent="0.2">
      <c r="A36" s="40" t="s">
        <v>54</v>
      </c>
      <c r="B36" s="29"/>
      <c r="C36" s="29"/>
      <c r="D36" s="29"/>
      <c r="E36" s="6"/>
      <c r="F36" s="6"/>
      <c r="G36" s="6"/>
      <c r="H36" s="6"/>
      <c r="I36" s="6"/>
    </row>
  </sheetData>
  <sheetProtection sheet="1" objects="1" scenarios="1" selectLockedCells="1"/>
  <mergeCells count="25">
    <mergeCell ref="A1:I1"/>
    <mergeCell ref="A2:D2"/>
    <mergeCell ref="A3:D3"/>
    <mergeCell ref="E3:G3"/>
    <mergeCell ref="A4:D4"/>
    <mergeCell ref="E4:G4"/>
    <mergeCell ref="B24:C24"/>
    <mergeCell ref="A5:D5"/>
    <mergeCell ref="E5:G5"/>
    <mergeCell ref="A6:D6"/>
    <mergeCell ref="E6:G6"/>
    <mergeCell ref="A7:D7"/>
    <mergeCell ref="E7:G7"/>
    <mergeCell ref="D19:E19"/>
    <mergeCell ref="E8:G8"/>
    <mergeCell ref="A18:C18"/>
    <mergeCell ref="D18:G18"/>
    <mergeCell ref="F21:G21"/>
    <mergeCell ref="B25:C25"/>
    <mergeCell ref="B26:C26"/>
    <mergeCell ref="A35:D35"/>
    <mergeCell ref="B27:C27"/>
    <mergeCell ref="D28:E28"/>
    <mergeCell ref="A29:F31"/>
    <mergeCell ref="A32:F32"/>
  </mergeCells>
  <phoneticPr fontId="7" type="noConversion"/>
  <pageMargins left="0.55118110236220474" right="0.3543307086614173" top="0.19685039370078741" bottom="0.19685039370078741" header="0.51181102362204722" footer="0.51181102362204722"/>
  <pageSetup paperSize="9" orientation="portrait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D27" sqref="D27"/>
    </sheetView>
  </sheetViews>
  <sheetFormatPr defaultRowHeight="12.75" x14ac:dyDescent="0.2"/>
  <cols>
    <col min="1" max="1" width="14.85546875" customWidth="1"/>
    <col min="2" max="2" width="10.28515625" customWidth="1"/>
    <col min="3" max="3" width="9.7109375" customWidth="1"/>
    <col min="4" max="5" width="10" customWidth="1"/>
    <col min="6" max="6" width="9.5703125" customWidth="1"/>
    <col min="7" max="7" width="11.42578125" customWidth="1"/>
    <col min="8" max="8" width="10.85546875" customWidth="1"/>
  </cols>
  <sheetData>
    <row r="1" spans="1:9" ht="21" customHeight="1" thickBot="1" x14ac:dyDescent="0.35">
      <c r="A1" s="281" t="s">
        <v>64</v>
      </c>
      <c r="B1" s="282"/>
      <c r="C1" s="282"/>
      <c r="D1" s="282"/>
      <c r="E1" s="282"/>
      <c r="F1" s="282"/>
      <c r="G1" s="282"/>
      <c r="H1" s="282"/>
      <c r="I1" s="282"/>
    </row>
    <row r="2" spans="1:9" ht="17.25" customHeight="1" thickBot="1" x14ac:dyDescent="0.25">
      <c r="A2" s="276" t="s">
        <v>13</v>
      </c>
      <c r="B2" s="276"/>
      <c r="C2" s="276"/>
      <c r="D2" s="277"/>
      <c r="E2" s="80" t="s">
        <v>65</v>
      </c>
      <c r="F2" s="81"/>
      <c r="G2" s="82">
        <v>6</v>
      </c>
      <c r="H2" s="59" t="s">
        <v>47</v>
      </c>
      <c r="I2" s="6"/>
    </row>
    <row r="3" spans="1:9" ht="16.5" customHeight="1" x14ac:dyDescent="0.2">
      <c r="A3" s="283" t="s">
        <v>53</v>
      </c>
      <c r="B3" s="276"/>
      <c r="C3" s="276"/>
      <c r="D3" s="277"/>
      <c r="E3" s="347" t="s">
        <v>16</v>
      </c>
      <c r="F3" s="347"/>
      <c r="G3" s="348"/>
      <c r="H3" s="49"/>
      <c r="I3" s="6"/>
    </row>
    <row r="4" spans="1:9" ht="16.5" customHeight="1" x14ac:dyDescent="0.2">
      <c r="A4" s="276" t="s">
        <v>14</v>
      </c>
      <c r="B4" s="276"/>
      <c r="C4" s="276"/>
      <c r="D4" s="277"/>
      <c r="E4" s="276" t="s">
        <v>17</v>
      </c>
      <c r="F4" s="276"/>
      <c r="G4" s="277"/>
      <c r="H4" s="49"/>
      <c r="I4" s="6"/>
    </row>
    <row r="5" spans="1:9" ht="17.25" customHeight="1" thickBot="1" x14ac:dyDescent="0.25">
      <c r="A5" s="283" t="s">
        <v>52</v>
      </c>
      <c r="B5" s="276"/>
      <c r="C5" s="276"/>
      <c r="D5" s="277"/>
      <c r="E5" s="276" t="s">
        <v>18</v>
      </c>
      <c r="F5" s="276"/>
      <c r="G5" s="277"/>
      <c r="H5" s="50"/>
      <c r="I5" s="6"/>
    </row>
    <row r="6" spans="1:9" ht="15" customHeight="1" x14ac:dyDescent="0.2">
      <c r="A6" s="276" t="s">
        <v>22</v>
      </c>
      <c r="B6" s="276"/>
      <c r="C6" s="276"/>
      <c r="D6" s="277"/>
      <c r="E6" s="276" t="s">
        <v>19</v>
      </c>
      <c r="F6" s="276"/>
      <c r="G6" s="276"/>
      <c r="H6" s="6"/>
      <c r="I6" s="6"/>
    </row>
    <row r="7" spans="1:9" ht="15" customHeight="1" x14ac:dyDescent="0.2">
      <c r="A7" s="276" t="s">
        <v>24</v>
      </c>
      <c r="B7" s="276"/>
      <c r="C7" s="276"/>
      <c r="D7" s="277"/>
      <c r="E7" s="276" t="s">
        <v>20</v>
      </c>
      <c r="F7" s="276"/>
      <c r="G7" s="276"/>
      <c r="H7" s="6"/>
      <c r="I7" s="6"/>
    </row>
    <row r="8" spans="1:9" ht="17.25" customHeight="1" x14ac:dyDescent="0.2">
      <c r="A8" s="6"/>
      <c r="B8" s="6"/>
      <c r="C8" s="6"/>
      <c r="D8" s="6"/>
      <c r="E8" s="276" t="s">
        <v>21</v>
      </c>
      <c r="F8" s="276"/>
      <c r="G8" s="276"/>
      <c r="H8" s="6"/>
      <c r="I8" s="6"/>
    </row>
    <row r="9" spans="1:9" ht="15.75" thickBot="1" x14ac:dyDescent="0.3">
      <c r="A9" s="30" t="s">
        <v>0</v>
      </c>
      <c r="B9" s="29"/>
      <c r="C9" s="29"/>
      <c r="D9" s="29"/>
      <c r="E9" s="29"/>
      <c r="F9" s="29"/>
      <c r="G9" s="29"/>
      <c r="H9" s="29"/>
      <c r="I9" s="6"/>
    </row>
    <row r="10" spans="1:9" ht="15.75" thickBot="1" x14ac:dyDescent="0.25">
      <c r="A10" s="31"/>
      <c r="B10" s="32">
        <v>1</v>
      </c>
      <c r="C10" s="32">
        <v>2</v>
      </c>
      <c r="D10" s="32">
        <v>3</v>
      </c>
      <c r="E10" s="33">
        <v>4</v>
      </c>
      <c r="F10" s="34">
        <v>5</v>
      </c>
      <c r="G10" s="32">
        <v>6</v>
      </c>
      <c r="H10" s="32" t="s">
        <v>1</v>
      </c>
      <c r="I10" s="6"/>
    </row>
    <row r="11" spans="1:9" ht="20.25" customHeight="1" thickBot="1" x14ac:dyDescent="0.25">
      <c r="A11" s="83" t="s">
        <v>25</v>
      </c>
      <c r="B11" s="71"/>
      <c r="C11" s="71"/>
      <c r="D11" s="71"/>
      <c r="E11" s="180"/>
      <c r="F11" s="179"/>
      <c r="G11" s="71"/>
      <c r="H11" s="86">
        <f t="shared" ref="H11:H18" si="0">SUM(B11+C11+D11+E11+F11+G11)</f>
        <v>0</v>
      </c>
      <c r="I11" s="6"/>
    </row>
    <row r="12" spans="1:9" ht="21.75" customHeight="1" thickBot="1" x14ac:dyDescent="0.25">
      <c r="A12" s="83" t="s">
        <v>67</v>
      </c>
      <c r="B12" s="71"/>
      <c r="C12" s="71"/>
      <c r="D12" s="71"/>
      <c r="E12" s="181"/>
      <c r="F12" s="180"/>
      <c r="G12" s="71"/>
      <c r="H12" s="86">
        <f t="shared" si="0"/>
        <v>0</v>
      </c>
      <c r="I12" s="6"/>
    </row>
    <row r="13" spans="1:9" ht="20.25" customHeight="1" thickBot="1" x14ac:dyDescent="0.25">
      <c r="A13" s="83" t="s">
        <v>31</v>
      </c>
      <c r="B13" s="71"/>
      <c r="C13" s="71"/>
      <c r="D13" s="71"/>
      <c r="E13" s="181"/>
      <c r="F13" s="180"/>
      <c r="G13" s="71"/>
      <c r="H13" s="86">
        <f t="shared" si="0"/>
        <v>0</v>
      </c>
      <c r="I13" s="6"/>
    </row>
    <row r="14" spans="1:9" ht="22.5" customHeight="1" thickBot="1" x14ac:dyDescent="0.25">
      <c r="A14" s="84" t="s">
        <v>37</v>
      </c>
      <c r="B14" s="179"/>
      <c r="C14" s="179"/>
      <c r="D14" s="179"/>
      <c r="E14" s="180"/>
      <c r="F14" s="179"/>
      <c r="G14" s="179"/>
      <c r="H14" s="87">
        <f t="shared" si="0"/>
        <v>0</v>
      </c>
      <c r="I14" s="6"/>
    </row>
    <row r="15" spans="1:9" ht="21.75" customHeight="1" thickBot="1" x14ac:dyDescent="0.25">
      <c r="A15" s="83" t="s">
        <v>38</v>
      </c>
      <c r="B15" s="71"/>
      <c r="C15" s="71"/>
      <c r="D15" s="71"/>
      <c r="E15" s="182"/>
      <c r="F15" s="180"/>
      <c r="G15" s="71"/>
      <c r="H15" s="86">
        <f t="shared" si="0"/>
        <v>0</v>
      </c>
      <c r="I15" s="6"/>
    </row>
    <row r="16" spans="1:9" ht="22.5" customHeight="1" thickBot="1" x14ac:dyDescent="0.25">
      <c r="A16" s="83" t="s">
        <v>39</v>
      </c>
      <c r="B16" s="71"/>
      <c r="C16" s="71"/>
      <c r="D16" s="71"/>
      <c r="E16" s="181"/>
      <c r="F16" s="180"/>
      <c r="G16" s="71"/>
      <c r="H16" s="86">
        <f t="shared" si="0"/>
        <v>0</v>
      </c>
      <c r="I16" s="6"/>
    </row>
    <row r="17" spans="1:9" ht="25.5" customHeight="1" thickBot="1" x14ac:dyDescent="0.25">
      <c r="A17" s="83" t="s">
        <v>26</v>
      </c>
      <c r="B17" s="71"/>
      <c r="C17" s="71"/>
      <c r="D17" s="71"/>
      <c r="E17" s="180"/>
      <c r="F17" s="179"/>
      <c r="G17" s="71"/>
      <c r="H17" s="86">
        <f t="shared" si="0"/>
        <v>0</v>
      </c>
      <c r="I17" s="6"/>
    </row>
    <row r="18" spans="1:9" ht="28.5" customHeight="1" thickBot="1" x14ac:dyDescent="0.25">
      <c r="A18" s="85" t="s">
        <v>66</v>
      </c>
      <c r="B18" s="183"/>
      <c r="C18" s="183"/>
      <c r="D18" s="183"/>
      <c r="E18" s="183"/>
      <c r="F18" s="184"/>
      <c r="G18" s="184"/>
      <c r="H18" s="87">
        <f t="shared" si="0"/>
        <v>0</v>
      </c>
      <c r="I18" s="6"/>
    </row>
    <row r="19" spans="1:9" ht="21.75" customHeight="1" thickBot="1" x14ac:dyDescent="0.25">
      <c r="A19" s="85" t="s">
        <v>58</v>
      </c>
      <c r="B19" s="63"/>
      <c r="C19" s="63"/>
      <c r="D19" s="64"/>
      <c r="E19" s="65"/>
      <c r="F19" s="66" t="s">
        <v>74</v>
      </c>
      <c r="G19" s="67"/>
      <c r="H19" s="88">
        <f>AVERAGE((H11+H12+H13+H14+H15+H16+H17+H18)/6)</f>
        <v>0</v>
      </c>
      <c r="I19" s="10"/>
    </row>
    <row r="20" spans="1:9" ht="21.75" customHeight="1" thickBot="1" x14ac:dyDescent="0.25">
      <c r="A20" s="68"/>
      <c r="B20" s="52"/>
      <c r="C20" s="52"/>
      <c r="D20" s="290" t="s">
        <v>75</v>
      </c>
      <c r="E20" s="291"/>
      <c r="F20" s="89">
        <f>AVERAGE(H19/8)</f>
        <v>0</v>
      </c>
      <c r="G20" s="90">
        <v>0.75</v>
      </c>
      <c r="H20" s="88">
        <f>PRODUCT(F20*0.75)</f>
        <v>0</v>
      </c>
      <c r="I20" s="10"/>
    </row>
    <row r="21" spans="1:9" ht="21.75" customHeight="1" thickBot="1" x14ac:dyDescent="0.25">
      <c r="A21" s="68"/>
      <c r="B21" s="53"/>
      <c r="C21" s="53"/>
      <c r="D21" s="345" t="s">
        <v>34</v>
      </c>
      <c r="E21" s="346"/>
      <c r="F21" s="178"/>
      <c r="G21" s="92">
        <v>0.25</v>
      </c>
      <c r="H21" s="88">
        <f>PRODUCT(F21*0.25)</f>
        <v>0</v>
      </c>
      <c r="I21" s="15"/>
    </row>
    <row r="22" spans="1:9" ht="37.5" customHeight="1" thickBot="1" x14ac:dyDescent="0.25">
      <c r="A22" s="69"/>
      <c r="B22" s="55"/>
      <c r="C22" s="55"/>
      <c r="D22" s="55"/>
      <c r="E22" s="56"/>
      <c r="F22" s="257" t="s">
        <v>35</v>
      </c>
      <c r="G22" s="258"/>
      <c r="H22" s="7">
        <f>SUM(H20+H21)</f>
        <v>0</v>
      </c>
      <c r="I22" s="13"/>
    </row>
    <row r="23" spans="1:9" ht="13.5" thickBot="1" x14ac:dyDescent="0.25">
      <c r="A23" s="16" t="s">
        <v>28</v>
      </c>
      <c r="B23" s="6"/>
      <c r="C23" s="6"/>
      <c r="D23" s="6"/>
      <c r="E23" s="6"/>
      <c r="F23" s="6"/>
      <c r="G23" s="6"/>
      <c r="H23" s="29"/>
      <c r="I23" s="17"/>
    </row>
    <row r="24" spans="1:9" ht="15.75" thickBot="1" x14ac:dyDescent="0.3">
      <c r="A24" s="30" t="s">
        <v>6</v>
      </c>
      <c r="B24" s="29"/>
      <c r="C24" s="6"/>
      <c r="D24" s="6"/>
      <c r="E24" s="6"/>
      <c r="F24" s="6"/>
      <c r="G24" s="6"/>
      <c r="H24" s="113" t="s">
        <v>83</v>
      </c>
      <c r="I24" s="6"/>
    </row>
    <row r="25" spans="1:9" ht="17.25" customHeight="1" thickBot="1" x14ac:dyDescent="0.25">
      <c r="A25" s="31"/>
      <c r="B25" s="290" t="s">
        <v>7</v>
      </c>
      <c r="C25" s="291"/>
      <c r="D25" s="93" t="s">
        <v>63</v>
      </c>
      <c r="E25" s="94" t="s">
        <v>8</v>
      </c>
      <c r="F25" s="70"/>
      <c r="G25" s="13"/>
      <c r="H25" s="112"/>
      <c r="I25" s="6"/>
    </row>
    <row r="26" spans="1:9" ht="21.75" customHeight="1" thickBot="1" x14ac:dyDescent="0.25">
      <c r="A26" s="95" t="s">
        <v>29</v>
      </c>
      <c r="B26" s="331"/>
      <c r="C26" s="332"/>
      <c r="D26" s="71"/>
      <c r="E26" s="97">
        <v>0.3</v>
      </c>
      <c r="F26" s="98">
        <f>PRODUCT(D26*0.3)</f>
        <v>0</v>
      </c>
      <c r="G26" s="72"/>
      <c r="H26" s="13"/>
      <c r="I26" s="6"/>
    </row>
    <row r="27" spans="1:9" ht="26.25" customHeight="1" thickBot="1" x14ac:dyDescent="0.25">
      <c r="A27" s="96" t="s">
        <v>84</v>
      </c>
      <c r="B27" s="333"/>
      <c r="C27" s="334"/>
      <c r="D27" s="73"/>
      <c r="E27" s="99">
        <v>0.7</v>
      </c>
      <c r="F27" s="100">
        <f>PRODUCT((D27-H25)*0.7)</f>
        <v>0</v>
      </c>
      <c r="G27" s="74"/>
      <c r="H27" s="13"/>
      <c r="I27" s="6"/>
    </row>
    <row r="28" spans="1:9" ht="18.75" customHeight="1" thickBot="1" x14ac:dyDescent="0.25">
      <c r="A28" s="340" t="s">
        <v>78</v>
      </c>
      <c r="B28" s="341"/>
      <c r="C28" s="341"/>
      <c r="D28" s="341"/>
      <c r="E28" s="342"/>
      <c r="F28" s="101">
        <f>SUM(F26+F27)</f>
        <v>0</v>
      </c>
      <c r="G28" s="102">
        <v>0.5</v>
      </c>
      <c r="H28" s="103">
        <f>PRODUCT(F28*0.5)</f>
        <v>0</v>
      </c>
      <c r="I28" s="6"/>
    </row>
    <row r="29" spans="1:9" ht="24" customHeight="1" thickBot="1" x14ac:dyDescent="0.25">
      <c r="A29" s="109" t="s">
        <v>76</v>
      </c>
      <c r="B29" s="335"/>
      <c r="C29" s="336"/>
      <c r="D29" s="75"/>
      <c r="E29" s="76"/>
      <c r="F29" s="77"/>
      <c r="G29" s="104">
        <v>0.25</v>
      </c>
      <c r="H29" s="105">
        <f>PRODUCT(F29*0.25)</f>
        <v>0</v>
      </c>
      <c r="I29" s="6"/>
    </row>
    <row r="30" spans="1:9" ht="21.75" customHeight="1" thickBot="1" x14ac:dyDescent="0.25">
      <c r="A30" s="110" t="s">
        <v>12</v>
      </c>
      <c r="B30" s="335"/>
      <c r="C30" s="336"/>
      <c r="D30" s="75"/>
      <c r="E30" s="76"/>
      <c r="F30" s="78"/>
      <c r="G30" s="106">
        <v>0.25</v>
      </c>
      <c r="H30" s="107">
        <f>PRODUCT(F30*0.25)</f>
        <v>0</v>
      </c>
      <c r="I30" s="6"/>
    </row>
    <row r="31" spans="1:9" ht="26.25" customHeight="1" thickBot="1" x14ac:dyDescent="0.25">
      <c r="A31" s="111" t="s">
        <v>58</v>
      </c>
      <c r="B31" s="57"/>
      <c r="C31" s="57"/>
      <c r="D31" s="6"/>
      <c r="E31" s="79"/>
      <c r="F31" s="343" t="s">
        <v>77</v>
      </c>
      <c r="G31" s="344"/>
      <c r="H31" s="108">
        <f>SUM(H28+H29+H30)</f>
        <v>0</v>
      </c>
      <c r="I31" s="6"/>
    </row>
    <row r="32" spans="1:9" x14ac:dyDescent="0.2">
      <c r="A32" s="261"/>
      <c r="B32" s="262"/>
      <c r="C32" s="262"/>
      <c r="D32" s="262"/>
      <c r="E32" s="262"/>
      <c r="F32" s="266"/>
      <c r="G32" s="13"/>
      <c r="H32" s="6"/>
      <c r="I32" s="6"/>
    </row>
    <row r="33" spans="1:9" x14ac:dyDescent="0.2">
      <c r="A33" s="265"/>
      <c r="B33" s="262"/>
      <c r="C33" s="262"/>
      <c r="D33" s="262"/>
      <c r="E33" s="262"/>
      <c r="F33" s="266"/>
      <c r="G33" s="6"/>
      <c r="H33" s="6"/>
      <c r="I33" s="6"/>
    </row>
    <row r="34" spans="1:9" ht="66.75" customHeight="1" thickBot="1" x14ac:dyDescent="0.25">
      <c r="A34" s="267"/>
      <c r="B34" s="268"/>
      <c r="C34" s="268"/>
      <c r="D34" s="268"/>
      <c r="E34" s="268"/>
      <c r="F34" s="269"/>
      <c r="G34" s="13"/>
      <c r="H34" s="6"/>
      <c r="I34" s="6"/>
    </row>
    <row r="35" spans="1:9" ht="26.25" customHeight="1" thickBot="1" x14ac:dyDescent="0.25">
      <c r="A35" s="337" t="s">
        <v>80</v>
      </c>
      <c r="B35" s="338"/>
      <c r="C35" s="338"/>
      <c r="D35" s="338"/>
      <c r="E35" s="338"/>
      <c r="F35" s="339"/>
      <c r="G35" s="39">
        <f>AVERAGE((H22+H31)/2)</f>
        <v>0</v>
      </c>
      <c r="H35" s="21"/>
      <c r="I35" s="6"/>
    </row>
    <row r="36" spans="1:9" x14ac:dyDescent="0.2">
      <c r="A36" s="29"/>
      <c r="B36" s="29"/>
      <c r="C36" s="29"/>
      <c r="D36" s="29"/>
      <c r="E36" s="6"/>
      <c r="F36" s="6"/>
      <c r="G36" s="6"/>
      <c r="H36" s="6"/>
      <c r="I36" s="6"/>
    </row>
    <row r="37" spans="1:9" x14ac:dyDescent="0.2">
      <c r="A37" s="29"/>
      <c r="B37" s="29"/>
      <c r="C37" s="29"/>
      <c r="D37" s="29"/>
      <c r="E37" s="6"/>
      <c r="F37" s="6"/>
      <c r="G37" s="6"/>
      <c r="H37" s="6"/>
      <c r="I37" s="6"/>
    </row>
    <row r="38" spans="1:9" x14ac:dyDescent="0.2">
      <c r="A38" s="288" t="s">
        <v>5</v>
      </c>
      <c r="B38" s="289"/>
      <c r="C38" s="289"/>
      <c r="D38" s="289"/>
      <c r="E38" s="6"/>
      <c r="F38" s="6"/>
      <c r="G38" s="6"/>
      <c r="H38" s="6"/>
      <c r="I38" s="6"/>
    </row>
    <row r="39" spans="1:9" x14ac:dyDescent="0.2">
      <c r="A39" s="40" t="s">
        <v>79</v>
      </c>
      <c r="B39" s="29"/>
      <c r="C39" s="29"/>
      <c r="D39" s="29"/>
      <c r="E39" s="6"/>
      <c r="F39" s="6"/>
      <c r="G39" s="6"/>
      <c r="H39" s="6"/>
      <c r="I39" s="6"/>
    </row>
  </sheetData>
  <sheetProtection sheet="1" objects="1" scenarios="1" selectLockedCells="1"/>
  <mergeCells count="26">
    <mergeCell ref="A1:I1"/>
    <mergeCell ref="A2:D2"/>
    <mergeCell ref="A3:D3"/>
    <mergeCell ref="E3:G3"/>
    <mergeCell ref="A4:D4"/>
    <mergeCell ref="E4:G4"/>
    <mergeCell ref="B25:C25"/>
    <mergeCell ref="A5:D5"/>
    <mergeCell ref="E5:G5"/>
    <mergeCell ref="A6:D6"/>
    <mergeCell ref="E6:G6"/>
    <mergeCell ref="A7:D7"/>
    <mergeCell ref="E7:G7"/>
    <mergeCell ref="D20:E20"/>
    <mergeCell ref="D21:E21"/>
    <mergeCell ref="E8:G8"/>
    <mergeCell ref="F22:G22"/>
    <mergeCell ref="B26:C26"/>
    <mergeCell ref="B27:C27"/>
    <mergeCell ref="B29:C29"/>
    <mergeCell ref="A38:D38"/>
    <mergeCell ref="B30:C30"/>
    <mergeCell ref="A32:F34"/>
    <mergeCell ref="A35:F35"/>
    <mergeCell ref="A28:E28"/>
    <mergeCell ref="F31:G31"/>
  </mergeCells>
  <phoneticPr fontId="7" type="noConversion"/>
  <pageMargins left="0.55118110236220474" right="0.35433070866141736" top="0.39370078740157483" bottom="0.39370078740157483" header="0.51181102362204722" footer="0.51181102362204722"/>
  <pageSetup paperSize="9" orientation="portrait" horizontalDpi="4294967294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A19" sqref="A19:E21"/>
    </sheetView>
  </sheetViews>
  <sheetFormatPr defaultRowHeight="12.75" x14ac:dyDescent="0.2"/>
  <cols>
    <col min="1" max="1" width="15.7109375" customWidth="1"/>
    <col min="3" max="3" width="12.5703125" customWidth="1"/>
    <col min="4" max="4" width="10.85546875" customWidth="1"/>
    <col min="5" max="5" width="10.42578125" customWidth="1"/>
    <col min="6" max="6" width="11.28515625" customWidth="1"/>
    <col min="7" max="7" width="11.42578125" customWidth="1"/>
    <col min="8" max="8" width="11" customWidth="1"/>
  </cols>
  <sheetData>
    <row r="1" spans="1:9" ht="15.75" thickBot="1" x14ac:dyDescent="0.3">
      <c r="A1" s="281" t="s">
        <v>56</v>
      </c>
      <c r="B1" s="282"/>
      <c r="C1" s="282"/>
      <c r="D1" s="282"/>
      <c r="E1" s="282"/>
      <c r="F1" s="282"/>
      <c r="G1" s="282"/>
      <c r="H1" s="282"/>
      <c r="I1" s="282"/>
    </row>
    <row r="2" spans="1:9" ht="16.5" customHeight="1" x14ac:dyDescent="0.2">
      <c r="A2" s="276" t="s">
        <v>13</v>
      </c>
      <c r="B2" s="276"/>
      <c r="C2" s="276"/>
      <c r="D2" s="277"/>
      <c r="E2" s="139" t="s">
        <v>57</v>
      </c>
      <c r="F2" s="27"/>
      <c r="G2" s="140">
        <v>6</v>
      </c>
      <c r="H2" s="59" t="s">
        <v>47</v>
      </c>
      <c r="I2" s="6"/>
    </row>
    <row r="3" spans="1:9" ht="16.5" customHeight="1" x14ac:dyDescent="0.2">
      <c r="A3" s="283" t="s">
        <v>53</v>
      </c>
      <c r="B3" s="276"/>
      <c r="C3" s="276"/>
      <c r="D3" s="277"/>
      <c r="E3" s="276" t="s">
        <v>16</v>
      </c>
      <c r="F3" s="276"/>
      <c r="G3" s="277"/>
      <c r="H3" s="41"/>
      <c r="I3" s="6"/>
    </row>
    <row r="4" spans="1:9" ht="17.25" customHeight="1" x14ac:dyDescent="0.2">
      <c r="A4" s="276" t="s">
        <v>14</v>
      </c>
      <c r="B4" s="276"/>
      <c r="C4" s="276"/>
      <c r="D4" s="277"/>
      <c r="E4" s="276" t="s">
        <v>17</v>
      </c>
      <c r="F4" s="276"/>
      <c r="G4" s="277"/>
      <c r="H4" s="41"/>
      <c r="I4" s="6"/>
    </row>
    <row r="5" spans="1:9" ht="18" customHeight="1" thickBot="1" x14ac:dyDescent="0.25">
      <c r="A5" s="283" t="s">
        <v>52</v>
      </c>
      <c r="B5" s="276"/>
      <c r="C5" s="276"/>
      <c r="D5" s="277"/>
      <c r="E5" s="276" t="s">
        <v>18</v>
      </c>
      <c r="F5" s="276"/>
      <c r="G5" s="277"/>
      <c r="H5" s="42"/>
      <c r="I5" s="6"/>
    </row>
    <row r="6" spans="1:9" ht="15.75" customHeight="1" x14ac:dyDescent="0.2">
      <c r="A6" s="276" t="s">
        <v>22</v>
      </c>
      <c r="B6" s="276"/>
      <c r="C6" s="276"/>
      <c r="D6" s="277"/>
      <c r="E6" s="276" t="s">
        <v>19</v>
      </c>
      <c r="F6" s="276"/>
      <c r="G6" s="276"/>
      <c r="H6" s="6"/>
      <c r="I6" s="6"/>
    </row>
    <row r="7" spans="1:9" ht="18" customHeight="1" x14ac:dyDescent="0.2">
      <c r="A7" s="276" t="s">
        <v>24</v>
      </c>
      <c r="B7" s="276"/>
      <c r="C7" s="276"/>
      <c r="D7" s="277"/>
      <c r="E7" s="276" t="s">
        <v>20</v>
      </c>
      <c r="F7" s="276"/>
      <c r="G7" s="276"/>
      <c r="H7" s="6"/>
      <c r="I7" s="6"/>
    </row>
    <row r="8" spans="1:9" ht="18" customHeight="1" x14ac:dyDescent="0.2">
      <c r="A8" s="6"/>
      <c r="B8" s="6"/>
      <c r="C8" s="6"/>
      <c r="D8" s="6"/>
      <c r="E8" s="276" t="s">
        <v>21</v>
      </c>
      <c r="F8" s="276"/>
      <c r="G8" s="276"/>
      <c r="H8" s="6"/>
      <c r="I8" s="6"/>
    </row>
    <row r="9" spans="1:9" ht="15.75" thickBot="1" x14ac:dyDescent="0.3">
      <c r="A9" s="30" t="s">
        <v>40</v>
      </c>
      <c r="B9" s="29"/>
      <c r="C9" s="29"/>
      <c r="D9" s="6"/>
      <c r="E9" s="6"/>
      <c r="F9" s="6"/>
      <c r="G9" s="6"/>
      <c r="H9" s="6"/>
      <c r="I9" s="6"/>
    </row>
    <row r="10" spans="1:9" ht="15.75" thickBot="1" x14ac:dyDescent="0.25">
      <c r="A10" s="18"/>
      <c r="B10" s="19">
        <v>1</v>
      </c>
      <c r="C10" s="19">
        <v>2</v>
      </c>
      <c r="D10" s="19">
        <v>3</v>
      </c>
      <c r="E10" s="43">
        <v>4</v>
      </c>
      <c r="F10" s="44">
        <v>5</v>
      </c>
      <c r="G10" s="19">
        <v>6</v>
      </c>
      <c r="H10" s="19" t="s">
        <v>1</v>
      </c>
      <c r="I10" s="6"/>
    </row>
    <row r="11" spans="1:9" ht="27" customHeight="1" thickBot="1" x14ac:dyDescent="0.25">
      <c r="A11" s="144" t="s">
        <v>25</v>
      </c>
      <c r="B11" s="172"/>
      <c r="C11" s="172"/>
      <c r="D11" s="172"/>
      <c r="E11" s="173"/>
      <c r="F11" s="174"/>
      <c r="G11" s="172"/>
      <c r="H11" s="86">
        <f t="shared" ref="H11:H17" si="0">SUM(B11+C11+D11+E11+F11+G11)</f>
        <v>0</v>
      </c>
      <c r="I11" s="6"/>
    </row>
    <row r="12" spans="1:9" ht="27.75" customHeight="1" thickBot="1" x14ac:dyDescent="0.25">
      <c r="A12" s="144" t="s">
        <v>2</v>
      </c>
      <c r="B12" s="172"/>
      <c r="C12" s="172"/>
      <c r="D12" s="172"/>
      <c r="E12" s="175"/>
      <c r="F12" s="173"/>
      <c r="G12" s="172"/>
      <c r="H12" s="86">
        <f t="shared" si="0"/>
        <v>0</v>
      </c>
      <c r="I12" s="6"/>
    </row>
    <row r="13" spans="1:9" ht="27" customHeight="1" thickBot="1" x14ac:dyDescent="0.25">
      <c r="A13" s="144" t="s">
        <v>41</v>
      </c>
      <c r="B13" s="172"/>
      <c r="C13" s="172"/>
      <c r="D13" s="172"/>
      <c r="E13" s="175"/>
      <c r="F13" s="173"/>
      <c r="G13" s="172"/>
      <c r="H13" s="86">
        <f t="shared" si="0"/>
        <v>0</v>
      </c>
      <c r="I13" s="6"/>
    </row>
    <row r="14" spans="1:9" ht="27.75" customHeight="1" thickBot="1" x14ac:dyDescent="0.25">
      <c r="A14" s="145" t="s">
        <v>42</v>
      </c>
      <c r="B14" s="174"/>
      <c r="C14" s="174"/>
      <c r="D14" s="174"/>
      <c r="E14" s="173"/>
      <c r="F14" s="174"/>
      <c r="G14" s="174"/>
      <c r="H14" s="87">
        <f t="shared" si="0"/>
        <v>0</v>
      </c>
      <c r="I14" s="6"/>
    </row>
    <row r="15" spans="1:9" ht="30" customHeight="1" thickBot="1" x14ac:dyDescent="0.25">
      <c r="A15" s="144" t="s">
        <v>43</v>
      </c>
      <c r="B15" s="172"/>
      <c r="C15" s="172"/>
      <c r="D15" s="172"/>
      <c r="E15" s="176"/>
      <c r="F15" s="173"/>
      <c r="G15" s="172"/>
      <c r="H15" s="86">
        <f t="shared" si="0"/>
        <v>0</v>
      </c>
      <c r="I15" s="6"/>
    </row>
    <row r="16" spans="1:9" ht="37.5" customHeight="1" thickBot="1" x14ac:dyDescent="0.25">
      <c r="A16" s="144" t="s">
        <v>27</v>
      </c>
      <c r="B16" s="172"/>
      <c r="C16" s="172"/>
      <c r="D16" s="172"/>
      <c r="E16" s="175"/>
      <c r="F16" s="173"/>
      <c r="G16" s="172"/>
      <c r="H16" s="86">
        <f t="shared" si="0"/>
        <v>0</v>
      </c>
      <c r="I16" s="6"/>
    </row>
    <row r="17" spans="1:12" ht="39" thickBot="1" x14ac:dyDescent="0.25">
      <c r="A17" s="26" t="s">
        <v>44</v>
      </c>
      <c r="B17" s="190"/>
      <c r="C17" s="190"/>
      <c r="D17" s="190"/>
      <c r="E17" s="177"/>
      <c r="F17" s="174"/>
      <c r="G17" s="172"/>
      <c r="H17" s="86">
        <f t="shared" si="0"/>
        <v>0</v>
      </c>
      <c r="I17" s="6"/>
    </row>
    <row r="18" spans="1:12" ht="26.25" customHeight="1" thickBot="1" x14ac:dyDescent="0.25">
      <c r="A18" s="351" t="s">
        <v>58</v>
      </c>
      <c r="B18" s="328"/>
      <c r="C18" s="328"/>
      <c r="D18" s="45"/>
      <c r="E18" s="9"/>
      <c r="F18" s="345" t="s">
        <v>62</v>
      </c>
      <c r="G18" s="346"/>
      <c r="H18" s="88">
        <f>(H11+H12+H13+H14+H15+H16+H17)/6</f>
        <v>0</v>
      </c>
      <c r="I18" s="10"/>
    </row>
    <row r="19" spans="1:12" ht="24.75" customHeight="1" thickBot="1" x14ac:dyDescent="0.25">
      <c r="A19" s="352"/>
      <c r="B19" s="353"/>
      <c r="C19" s="353"/>
      <c r="D19" s="353"/>
      <c r="E19" s="354"/>
      <c r="F19" s="345" t="s">
        <v>59</v>
      </c>
      <c r="G19" s="346"/>
      <c r="H19" s="88">
        <f>AVERAGE(H18/7)</f>
        <v>0</v>
      </c>
      <c r="I19" s="15"/>
    </row>
    <row r="20" spans="1:12" ht="25.5" customHeight="1" thickBot="1" x14ac:dyDescent="0.25">
      <c r="A20" s="352"/>
      <c r="B20" s="353"/>
      <c r="C20" s="353"/>
      <c r="D20" s="353"/>
      <c r="E20" s="354"/>
      <c r="F20" s="91" t="s">
        <v>60</v>
      </c>
      <c r="G20" s="192" t="s">
        <v>61</v>
      </c>
      <c r="H20" s="191"/>
      <c r="I20" s="15"/>
    </row>
    <row r="21" spans="1:12" ht="42.75" customHeight="1" thickBot="1" x14ac:dyDescent="0.25">
      <c r="A21" s="355"/>
      <c r="B21" s="356"/>
      <c r="C21" s="356"/>
      <c r="D21" s="356"/>
      <c r="E21" s="357"/>
      <c r="F21" s="257" t="s">
        <v>35</v>
      </c>
      <c r="G21" s="258"/>
      <c r="H21" s="7">
        <f>(H19+H20)/2</f>
        <v>0</v>
      </c>
      <c r="I21" s="13"/>
    </row>
    <row r="22" spans="1:12" x14ac:dyDescent="0.2">
      <c r="A22" s="16" t="s">
        <v>28</v>
      </c>
      <c r="B22" s="6"/>
      <c r="C22" s="6"/>
      <c r="D22" s="6"/>
      <c r="E22" s="6"/>
      <c r="F22" s="6"/>
      <c r="G22" s="6"/>
      <c r="H22" s="6"/>
      <c r="I22" s="17"/>
    </row>
    <row r="23" spans="1:12" ht="15.75" thickBot="1" x14ac:dyDescent="0.3">
      <c r="A23" s="30" t="s">
        <v>6</v>
      </c>
      <c r="B23" s="29"/>
      <c r="C23" s="6"/>
      <c r="D23" s="6"/>
      <c r="E23" s="6"/>
      <c r="F23" s="6"/>
      <c r="G23" s="6"/>
      <c r="H23" s="6"/>
      <c r="I23" s="6"/>
    </row>
    <row r="24" spans="1:12" ht="20.25" customHeight="1" thickBot="1" x14ac:dyDescent="0.25">
      <c r="A24" s="18"/>
      <c r="B24" s="331" t="s">
        <v>7</v>
      </c>
      <c r="C24" s="350"/>
      <c r="D24" s="62" t="s">
        <v>63</v>
      </c>
      <c r="E24" s="194" t="s">
        <v>8</v>
      </c>
      <c r="F24" s="19"/>
      <c r="G24" s="6"/>
      <c r="H24" s="6"/>
      <c r="I24" s="6"/>
    </row>
    <row r="25" spans="1:12" ht="19.5" customHeight="1" thickBot="1" x14ac:dyDescent="0.25">
      <c r="A25" s="24" t="s">
        <v>10</v>
      </c>
      <c r="B25" s="270"/>
      <c r="C25" s="271"/>
      <c r="D25" s="162"/>
      <c r="E25" s="185" t="s">
        <v>9</v>
      </c>
      <c r="F25" s="187">
        <f>SUM(D25)</f>
        <v>0</v>
      </c>
      <c r="G25" s="6"/>
      <c r="H25" s="6"/>
      <c r="I25" s="6"/>
    </row>
    <row r="26" spans="1:12" ht="20.25" customHeight="1" thickBot="1" x14ac:dyDescent="0.25">
      <c r="A26" s="24" t="s">
        <v>11</v>
      </c>
      <c r="B26" s="270"/>
      <c r="C26" s="271"/>
      <c r="D26" s="162"/>
      <c r="E26" s="186" t="s">
        <v>4</v>
      </c>
      <c r="F26" s="188">
        <f>SUM(D26)*2</f>
        <v>0</v>
      </c>
      <c r="G26" s="6"/>
      <c r="H26" s="6"/>
      <c r="I26" s="6"/>
    </row>
    <row r="27" spans="1:12" ht="21" customHeight="1" thickBot="1" x14ac:dyDescent="0.25">
      <c r="A27" s="25" t="s">
        <v>12</v>
      </c>
      <c r="B27" s="270"/>
      <c r="C27" s="271"/>
      <c r="D27" s="162"/>
      <c r="E27" s="186" t="s">
        <v>9</v>
      </c>
      <c r="F27" s="188">
        <f>SUM(D27)</f>
        <v>0</v>
      </c>
      <c r="G27" s="6"/>
      <c r="H27" s="6"/>
      <c r="I27" s="6"/>
    </row>
    <row r="28" spans="1:12" ht="31.5" customHeight="1" thickBot="1" x14ac:dyDescent="0.25">
      <c r="A28" s="37" t="s">
        <v>58</v>
      </c>
      <c r="B28" s="46"/>
      <c r="C28" s="47"/>
      <c r="D28" s="343" t="s">
        <v>77</v>
      </c>
      <c r="E28" s="349"/>
      <c r="F28" s="189">
        <f>SUM(F25:F27)/4</f>
        <v>0</v>
      </c>
      <c r="G28" s="6"/>
      <c r="H28" s="6"/>
      <c r="I28" s="6"/>
    </row>
    <row r="29" spans="1:12" x14ac:dyDescent="0.2">
      <c r="A29" s="261"/>
      <c r="B29" s="262"/>
      <c r="C29" s="262"/>
      <c r="D29" s="263"/>
      <c r="E29" s="263"/>
      <c r="F29" s="264"/>
      <c r="G29" s="13"/>
      <c r="H29" s="6"/>
      <c r="I29" s="6"/>
    </row>
    <row r="30" spans="1:12" x14ac:dyDescent="0.2">
      <c r="A30" s="265"/>
      <c r="B30" s="262"/>
      <c r="C30" s="262"/>
      <c r="D30" s="262"/>
      <c r="E30" s="262"/>
      <c r="F30" s="266"/>
      <c r="G30" s="6"/>
      <c r="H30" s="6"/>
      <c r="I30" s="6"/>
    </row>
    <row r="31" spans="1:12" ht="47.25" customHeight="1" thickBot="1" x14ac:dyDescent="0.25">
      <c r="A31" s="267"/>
      <c r="B31" s="268"/>
      <c r="C31" s="268"/>
      <c r="D31" s="268"/>
      <c r="E31" s="268"/>
      <c r="F31" s="269"/>
      <c r="G31" s="13"/>
      <c r="H31" s="6"/>
      <c r="I31" s="6"/>
    </row>
    <row r="32" spans="1:12" ht="30" customHeight="1" thickBot="1" x14ac:dyDescent="0.25">
      <c r="A32" s="302" t="s">
        <v>73</v>
      </c>
      <c r="B32" s="303"/>
      <c r="C32" s="303"/>
      <c r="D32" s="303"/>
      <c r="E32" s="303"/>
      <c r="F32" s="304"/>
      <c r="G32" s="39">
        <f>(H21+F28)/2</f>
        <v>0</v>
      </c>
      <c r="H32" s="21"/>
      <c r="I32" s="6"/>
      <c r="L32" s="3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255" t="s">
        <v>5</v>
      </c>
      <c r="B35" s="256"/>
      <c r="C35" s="256"/>
      <c r="D35" s="256"/>
      <c r="E35" s="6"/>
      <c r="F35" s="6"/>
      <c r="G35" s="6"/>
      <c r="H35" s="6"/>
      <c r="I35" s="6"/>
    </row>
    <row r="36" spans="1:9" x14ac:dyDescent="0.2">
      <c r="A36" s="23" t="s">
        <v>54</v>
      </c>
      <c r="B36" s="6"/>
      <c r="C36" s="6"/>
      <c r="D36" s="6"/>
      <c r="E36" s="6"/>
      <c r="F36" s="6"/>
      <c r="G36" s="6"/>
      <c r="H36" s="6"/>
      <c r="I36" s="6"/>
    </row>
  </sheetData>
  <sheetProtection sheet="1" objects="1" scenarios="1" selectLockedCells="1"/>
  <mergeCells count="26">
    <mergeCell ref="A1:I1"/>
    <mergeCell ref="A2:D2"/>
    <mergeCell ref="A3:D3"/>
    <mergeCell ref="E3:G3"/>
    <mergeCell ref="A4:D4"/>
    <mergeCell ref="E4:G4"/>
    <mergeCell ref="B24:C24"/>
    <mergeCell ref="A5:D5"/>
    <mergeCell ref="E5:G5"/>
    <mergeCell ref="A6:D6"/>
    <mergeCell ref="E6:G6"/>
    <mergeCell ref="A7:D7"/>
    <mergeCell ref="E7:G7"/>
    <mergeCell ref="F18:G18"/>
    <mergeCell ref="F19:G19"/>
    <mergeCell ref="E8:G8"/>
    <mergeCell ref="A18:C18"/>
    <mergeCell ref="A19:E21"/>
    <mergeCell ref="F21:G21"/>
    <mergeCell ref="B25:C25"/>
    <mergeCell ref="B26:C26"/>
    <mergeCell ref="A35:D35"/>
    <mergeCell ref="B27:C27"/>
    <mergeCell ref="D28:E28"/>
    <mergeCell ref="A29:F31"/>
    <mergeCell ref="A32:F32"/>
  </mergeCells>
  <phoneticPr fontId="7" type="noConversion"/>
  <pageMargins left="0.55118110236220474" right="0.3543307086614173" top="0.39370078740157483" bottom="0.39370078740157483" header="0.51181102362204722" footer="0.51181102362204722"/>
  <pageSetup paperSize="9" orientation="portrait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0" workbookViewId="0">
      <selection activeCell="A6" sqref="A6:D6"/>
    </sheetView>
  </sheetViews>
  <sheetFormatPr defaultRowHeight="12.75" x14ac:dyDescent="0.2"/>
  <cols>
    <col min="1" max="1" width="17.28515625" customWidth="1"/>
    <col min="2" max="2" width="10.140625" customWidth="1"/>
    <col min="3" max="3" width="10" customWidth="1"/>
    <col min="4" max="4" width="10.5703125" customWidth="1"/>
    <col min="5" max="5" width="11" customWidth="1"/>
    <col min="6" max="6" width="10.28515625" customWidth="1"/>
    <col min="7" max="7" width="10.5703125" customWidth="1"/>
    <col min="8" max="8" width="12.140625" customWidth="1"/>
  </cols>
  <sheetData>
    <row r="1" spans="1:13" ht="19.5" customHeight="1" thickBot="1" x14ac:dyDescent="0.35">
      <c r="A1" s="281" t="s">
        <v>45</v>
      </c>
      <c r="B1" s="282"/>
      <c r="C1" s="282"/>
      <c r="D1" s="282"/>
      <c r="E1" s="282"/>
      <c r="F1" s="282"/>
      <c r="G1" s="282"/>
      <c r="H1" s="282"/>
      <c r="I1" s="282"/>
    </row>
    <row r="2" spans="1:13" ht="18" customHeight="1" thickBot="1" x14ac:dyDescent="0.25">
      <c r="A2" s="283" t="s">
        <v>13</v>
      </c>
      <c r="B2" s="276"/>
      <c r="C2" s="276"/>
      <c r="D2" s="277"/>
      <c r="E2" s="139" t="s">
        <v>46</v>
      </c>
      <c r="F2" s="27"/>
      <c r="G2" s="140">
        <v>6</v>
      </c>
      <c r="H2" s="204" t="s">
        <v>47</v>
      </c>
      <c r="I2" s="6"/>
    </row>
    <row r="3" spans="1:13" ht="20.25" customHeight="1" x14ac:dyDescent="0.2">
      <c r="A3" s="283" t="s">
        <v>53</v>
      </c>
      <c r="B3" s="276"/>
      <c r="C3" s="276"/>
      <c r="D3" s="277"/>
      <c r="E3" s="276" t="s">
        <v>16</v>
      </c>
      <c r="F3" s="276"/>
      <c r="G3" s="277"/>
      <c r="H3" s="369"/>
      <c r="I3" s="6"/>
    </row>
    <row r="4" spans="1:13" ht="19.5" customHeight="1" x14ac:dyDescent="0.2">
      <c r="A4" s="276" t="s">
        <v>14</v>
      </c>
      <c r="B4" s="276"/>
      <c r="C4" s="276"/>
      <c r="D4" s="277"/>
      <c r="E4" s="276" t="s">
        <v>17</v>
      </c>
      <c r="F4" s="276"/>
      <c r="G4" s="277"/>
      <c r="H4" s="370"/>
      <c r="I4" s="6"/>
    </row>
    <row r="5" spans="1:13" ht="19.5" customHeight="1" thickBot="1" x14ac:dyDescent="0.25">
      <c r="A5" s="283" t="s">
        <v>52</v>
      </c>
      <c r="B5" s="276"/>
      <c r="C5" s="276"/>
      <c r="D5" s="277"/>
      <c r="E5" s="276" t="s">
        <v>18</v>
      </c>
      <c r="F5" s="276"/>
      <c r="G5" s="277"/>
      <c r="H5" s="371"/>
      <c r="I5" s="6"/>
    </row>
    <row r="6" spans="1:13" ht="18" customHeight="1" x14ac:dyDescent="0.2">
      <c r="A6" s="276" t="s">
        <v>22</v>
      </c>
      <c r="B6" s="276"/>
      <c r="C6" s="276"/>
      <c r="D6" s="277"/>
      <c r="E6" s="276" t="s">
        <v>19</v>
      </c>
      <c r="F6" s="276"/>
      <c r="G6" s="276"/>
      <c r="H6" s="6"/>
      <c r="I6" s="6"/>
    </row>
    <row r="7" spans="1:13" ht="20.25" customHeight="1" x14ac:dyDescent="0.2">
      <c r="A7" s="276" t="s">
        <v>24</v>
      </c>
      <c r="B7" s="276"/>
      <c r="C7" s="276"/>
      <c r="D7" s="277"/>
      <c r="E7" s="276" t="s">
        <v>20</v>
      </c>
      <c r="F7" s="276"/>
      <c r="G7" s="276"/>
      <c r="H7" s="6"/>
      <c r="I7" s="6"/>
    </row>
    <row r="8" spans="1:13" ht="21" customHeight="1" x14ac:dyDescent="0.2">
      <c r="A8" s="6"/>
      <c r="B8" s="6"/>
      <c r="C8" s="6"/>
      <c r="D8" s="6"/>
      <c r="E8" s="276" t="s">
        <v>21</v>
      </c>
      <c r="F8" s="276"/>
      <c r="G8" s="276"/>
      <c r="H8" s="6"/>
      <c r="I8" s="6"/>
    </row>
    <row r="9" spans="1:13" ht="15.75" thickBot="1" x14ac:dyDescent="0.3">
      <c r="A9" s="30" t="s">
        <v>40</v>
      </c>
      <c r="B9" s="29"/>
      <c r="C9" s="29"/>
      <c r="D9" s="29"/>
      <c r="E9" s="29"/>
      <c r="F9" s="29"/>
      <c r="G9" s="29"/>
      <c r="H9" s="29"/>
      <c r="I9" s="6"/>
    </row>
    <row r="10" spans="1:13" ht="15.75" thickBot="1" x14ac:dyDescent="0.25">
      <c r="A10" s="205"/>
      <c r="B10" s="206">
        <v>1</v>
      </c>
      <c r="C10" s="206">
        <v>2</v>
      </c>
      <c r="D10" s="206">
        <v>3</v>
      </c>
      <c r="E10" s="207">
        <v>4</v>
      </c>
      <c r="F10" s="208">
        <v>5</v>
      </c>
      <c r="G10" s="206">
        <v>6</v>
      </c>
      <c r="H10" s="206" t="s">
        <v>1</v>
      </c>
      <c r="I10" s="6"/>
    </row>
    <row r="11" spans="1:13" ht="26.25" thickBot="1" x14ac:dyDescent="0.25">
      <c r="A11" s="110" t="s">
        <v>87</v>
      </c>
      <c r="B11" s="191"/>
      <c r="C11" s="191"/>
      <c r="D11" s="191"/>
      <c r="E11" s="191"/>
      <c r="F11" s="191"/>
      <c r="G11" s="191"/>
      <c r="H11" s="196">
        <f t="shared" ref="H11:H16" si="0">SUM(B11+C11+D11+E11+F11+G11)</f>
        <v>0</v>
      </c>
      <c r="I11" s="6"/>
      <c r="M11" s="6"/>
    </row>
    <row r="12" spans="1:13" ht="28.5" customHeight="1" thickBot="1" x14ac:dyDescent="0.25">
      <c r="A12" s="83" t="s">
        <v>41</v>
      </c>
      <c r="B12" s="197"/>
      <c r="C12" s="197"/>
      <c r="D12" s="197"/>
      <c r="E12" s="198"/>
      <c r="F12" s="199"/>
      <c r="G12" s="197"/>
      <c r="H12" s="86">
        <f t="shared" si="0"/>
        <v>0</v>
      </c>
      <c r="I12" s="6"/>
    </row>
    <row r="13" spans="1:13" ht="27" customHeight="1" thickBot="1" x14ac:dyDescent="0.25">
      <c r="A13" s="84" t="s">
        <v>42</v>
      </c>
      <c r="B13" s="200"/>
      <c r="C13" s="200"/>
      <c r="D13" s="200"/>
      <c r="E13" s="191"/>
      <c r="F13" s="200"/>
      <c r="G13" s="200"/>
      <c r="H13" s="87">
        <f t="shared" si="0"/>
        <v>0</v>
      </c>
      <c r="I13" s="6"/>
    </row>
    <row r="14" spans="1:13" ht="27.75" customHeight="1" thickBot="1" x14ac:dyDescent="0.25">
      <c r="A14" s="83" t="s">
        <v>43</v>
      </c>
      <c r="B14" s="197"/>
      <c r="C14" s="197"/>
      <c r="D14" s="197"/>
      <c r="E14" s="198"/>
      <c r="F14" s="191"/>
      <c r="G14" s="197"/>
      <c r="H14" s="86">
        <f t="shared" si="0"/>
        <v>0</v>
      </c>
      <c r="I14" s="6"/>
    </row>
    <row r="15" spans="1:13" ht="27.75" customHeight="1" thickBot="1" x14ac:dyDescent="0.25">
      <c r="A15" s="83" t="s">
        <v>27</v>
      </c>
      <c r="B15" s="197"/>
      <c r="C15" s="197"/>
      <c r="D15" s="197"/>
      <c r="E15" s="201"/>
      <c r="F15" s="191"/>
      <c r="G15" s="197"/>
      <c r="H15" s="86">
        <f t="shared" si="0"/>
        <v>0</v>
      </c>
      <c r="I15" s="6"/>
    </row>
    <row r="16" spans="1:13" ht="39" thickBot="1" x14ac:dyDescent="0.25">
      <c r="A16" s="96" t="s">
        <v>48</v>
      </c>
      <c r="B16" s="202"/>
      <c r="C16" s="202"/>
      <c r="D16" s="202"/>
      <c r="E16" s="203"/>
      <c r="F16" s="200"/>
      <c r="G16" s="197"/>
      <c r="H16" s="86">
        <f t="shared" si="0"/>
        <v>0</v>
      </c>
      <c r="I16" s="6"/>
      <c r="K16" s="5"/>
    </row>
    <row r="17" spans="1:9" ht="24" customHeight="1" thickBot="1" x14ac:dyDescent="0.25">
      <c r="A17" s="306" t="s">
        <v>3</v>
      </c>
      <c r="B17" s="364"/>
      <c r="C17" s="364"/>
      <c r="D17" s="364"/>
      <c r="E17" s="307"/>
      <c r="F17" s="365" t="s">
        <v>88</v>
      </c>
      <c r="G17" s="366"/>
      <c r="H17" s="88">
        <f>(H11+H12+H13+H14+H15+H16)/6</f>
        <v>0</v>
      </c>
      <c r="I17" s="10"/>
    </row>
    <row r="18" spans="1:9" ht="23.25" customHeight="1" thickBot="1" x14ac:dyDescent="0.25">
      <c r="A18" s="352"/>
      <c r="B18" s="362"/>
      <c r="C18" s="362"/>
      <c r="D18" s="362"/>
      <c r="E18" s="363"/>
      <c r="F18" s="367" t="s">
        <v>89</v>
      </c>
      <c r="G18" s="368"/>
      <c r="H18" s="88">
        <f>AVERAGE(H17/6)</f>
        <v>0</v>
      </c>
      <c r="I18" s="10"/>
    </row>
    <row r="19" spans="1:9" ht="30.75" customHeight="1" thickBot="1" x14ac:dyDescent="0.25">
      <c r="A19" s="12"/>
      <c r="B19" s="13"/>
      <c r="C19" s="13"/>
      <c r="D19" s="13"/>
      <c r="E19" s="14"/>
      <c r="F19" s="209" t="s">
        <v>34</v>
      </c>
      <c r="G19" s="210" t="s">
        <v>9</v>
      </c>
      <c r="H19" s="191"/>
      <c r="I19" s="15"/>
    </row>
    <row r="20" spans="1:9" ht="36" customHeight="1" thickBot="1" x14ac:dyDescent="0.25">
      <c r="A20" s="355"/>
      <c r="B20" s="356"/>
      <c r="C20" s="356"/>
      <c r="D20" s="356"/>
      <c r="E20" s="357"/>
      <c r="F20" s="296" t="s">
        <v>49</v>
      </c>
      <c r="G20" s="297"/>
      <c r="H20" s="7">
        <f>(H18+H19)/2</f>
        <v>0</v>
      </c>
      <c r="I20" s="13"/>
    </row>
    <row r="21" spans="1:9" x14ac:dyDescent="0.2">
      <c r="A21" s="16" t="s">
        <v>28</v>
      </c>
      <c r="B21" s="6"/>
      <c r="C21" s="6"/>
      <c r="D21" s="6"/>
      <c r="E21" s="6"/>
      <c r="F21" s="6"/>
      <c r="G21" s="6"/>
      <c r="H21" s="6"/>
      <c r="I21" s="22"/>
    </row>
    <row r="22" spans="1:9" ht="15.75" thickBot="1" x14ac:dyDescent="0.3">
      <c r="A22" s="30" t="s">
        <v>6</v>
      </c>
      <c r="B22" s="29"/>
      <c r="C22" s="29"/>
      <c r="D22" s="29"/>
      <c r="E22" s="29"/>
      <c r="F22" s="6"/>
      <c r="G22" s="6"/>
      <c r="H22" s="6"/>
      <c r="I22" s="6"/>
    </row>
    <row r="23" spans="1:9" ht="22.5" customHeight="1" thickBot="1" x14ac:dyDescent="0.25">
      <c r="A23" s="211"/>
      <c r="B23" s="290" t="s">
        <v>7</v>
      </c>
      <c r="C23" s="291"/>
      <c r="D23" s="93" t="s">
        <v>55</v>
      </c>
      <c r="E23" s="212" t="s">
        <v>8</v>
      </c>
      <c r="F23" s="62"/>
      <c r="G23" s="6"/>
      <c r="H23" s="6"/>
      <c r="I23" s="6"/>
    </row>
    <row r="24" spans="1:9" ht="24.75" customHeight="1" thickBot="1" x14ac:dyDescent="0.25">
      <c r="A24" s="83" t="s">
        <v>10</v>
      </c>
      <c r="B24" s="335"/>
      <c r="C24" s="358"/>
      <c r="D24" s="197"/>
      <c r="E24" s="213" t="s">
        <v>9</v>
      </c>
      <c r="F24" s="155">
        <f>SUM(D24)</f>
        <v>0</v>
      </c>
      <c r="G24" s="6"/>
      <c r="H24" s="6"/>
      <c r="I24" s="6"/>
    </row>
    <row r="25" spans="1:9" ht="27.75" customHeight="1" thickBot="1" x14ac:dyDescent="0.25">
      <c r="A25" s="83" t="s">
        <v>11</v>
      </c>
      <c r="B25" s="335"/>
      <c r="C25" s="358"/>
      <c r="D25" s="197"/>
      <c r="E25" s="213" t="s">
        <v>4</v>
      </c>
      <c r="F25" s="155">
        <f>SUM(D25)*2</f>
        <v>0</v>
      </c>
      <c r="G25" s="6"/>
      <c r="H25" s="6"/>
      <c r="I25" s="6"/>
    </row>
    <row r="26" spans="1:9" ht="30" customHeight="1" thickBot="1" x14ac:dyDescent="0.25">
      <c r="A26" s="84" t="s">
        <v>12</v>
      </c>
      <c r="B26" s="335"/>
      <c r="C26" s="358"/>
      <c r="D26" s="197"/>
      <c r="E26" s="213" t="s">
        <v>9</v>
      </c>
      <c r="F26" s="155">
        <f>SUM(D26)</f>
        <v>0</v>
      </c>
      <c r="G26" s="6"/>
      <c r="H26" s="6"/>
      <c r="I26" s="6"/>
    </row>
    <row r="27" spans="1:9" ht="27.75" customHeight="1" thickBot="1" x14ac:dyDescent="0.25">
      <c r="A27" s="359" t="s">
        <v>3</v>
      </c>
      <c r="B27" s="360"/>
      <c r="C27" s="361"/>
      <c r="D27" s="343" t="s">
        <v>50</v>
      </c>
      <c r="E27" s="349"/>
      <c r="F27" s="38">
        <f>AVERAGE((F24+F25+F26)/4)</f>
        <v>0</v>
      </c>
      <c r="G27" s="6"/>
      <c r="H27" s="6"/>
      <c r="I27" s="6"/>
    </row>
    <row r="28" spans="1:9" x14ac:dyDescent="0.2">
      <c r="A28" s="261"/>
      <c r="B28" s="262"/>
      <c r="C28" s="262"/>
      <c r="D28" s="263"/>
      <c r="E28" s="263"/>
      <c r="F28" s="264"/>
      <c r="G28" s="13"/>
      <c r="H28" s="6"/>
      <c r="I28" s="6"/>
    </row>
    <row r="29" spans="1:9" x14ac:dyDescent="0.2">
      <c r="A29" s="265"/>
      <c r="B29" s="262"/>
      <c r="C29" s="262"/>
      <c r="D29" s="262"/>
      <c r="E29" s="262"/>
      <c r="F29" s="266"/>
      <c r="G29" s="6"/>
      <c r="H29" s="6"/>
      <c r="I29" s="6"/>
    </row>
    <row r="30" spans="1:9" ht="56.25" customHeight="1" thickBot="1" x14ac:dyDescent="0.25">
      <c r="A30" s="267"/>
      <c r="B30" s="268"/>
      <c r="C30" s="268"/>
      <c r="D30" s="268"/>
      <c r="E30" s="268"/>
      <c r="F30" s="269"/>
      <c r="G30" s="13"/>
      <c r="H30" s="6"/>
      <c r="I30" s="6"/>
    </row>
    <row r="31" spans="1:9" ht="33.75" customHeight="1" thickBot="1" x14ac:dyDescent="0.25">
      <c r="A31" s="302" t="s">
        <v>51</v>
      </c>
      <c r="B31" s="303"/>
      <c r="C31" s="303"/>
      <c r="D31" s="303"/>
      <c r="E31" s="303"/>
      <c r="F31" s="304"/>
      <c r="G31" s="39">
        <f>(H20+F27)/2</f>
        <v>0</v>
      </c>
      <c r="H31" s="21"/>
      <c r="I31" s="6"/>
    </row>
    <row r="32" spans="1:9" x14ac:dyDescent="0.2">
      <c r="A32" s="29"/>
      <c r="B32" s="29"/>
      <c r="C32" s="29"/>
      <c r="D32" s="29"/>
      <c r="E32" s="6"/>
      <c r="F32" s="6"/>
      <c r="G32" s="6"/>
      <c r="H32" s="6"/>
      <c r="I32" s="6"/>
    </row>
    <row r="33" spans="1:9" x14ac:dyDescent="0.2">
      <c r="A33" s="29"/>
      <c r="B33" s="29"/>
      <c r="C33" s="29"/>
      <c r="D33" s="29"/>
      <c r="E33" s="6"/>
      <c r="F33" s="6"/>
      <c r="G33" s="6"/>
      <c r="H33" s="6"/>
      <c r="I33" s="6"/>
    </row>
    <row r="34" spans="1:9" x14ac:dyDescent="0.2">
      <c r="A34" s="288" t="s">
        <v>5</v>
      </c>
      <c r="B34" s="289"/>
      <c r="C34" s="289"/>
      <c r="D34" s="289"/>
      <c r="E34" s="6"/>
      <c r="F34" s="6"/>
      <c r="G34" s="6"/>
      <c r="H34" s="6"/>
      <c r="I34" s="6"/>
    </row>
    <row r="35" spans="1:9" x14ac:dyDescent="0.2">
      <c r="A35" s="40" t="s">
        <v>54</v>
      </c>
      <c r="B35" s="29"/>
      <c r="C35" s="29"/>
      <c r="D35" s="29"/>
      <c r="E35" s="6"/>
      <c r="F35" s="6"/>
      <c r="G35" s="6"/>
      <c r="H35" s="6"/>
      <c r="I35" s="6"/>
    </row>
  </sheetData>
  <sheetProtection sheet="1" objects="1" scenarios="1" selectLockedCells="1"/>
  <mergeCells count="29">
    <mergeCell ref="A1:I1"/>
    <mergeCell ref="A2:D2"/>
    <mergeCell ref="A3:D3"/>
    <mergeCell ref="E3:G3"/>
    <mergeCell ref="A4:D4"/>
    <mergeCell ref="E4:G4"/>
    <mergeCell ref="H3:H5"/>
    <mergeCell ref="B23:C23"/>
    <mergeCell ref="A5:D5"/>
    <mergeCell ref="E5:G5"/>
    <mergeCell ref="A6:D6"/>
    <mergeCell ref="E6:G6"/>
    <mergeCell ref="A7:D7"/>
    <mergeCell ref="E7:G7"/>
    <mergeCell ref="A18:E18"/>
    <mergeCell ref="A17:E17"/>
    <mergeCell ref="A20:E20"/>
    <mergeCell ref="E8:G8"/>
    <mergeCell ref="F20:G20"/>
    <mergeCell ref="F17:G17"/>
    <mergeCell ref="F18:G18"/>
    <mergeCell ref="B24:C24"/>
    <mergeCell ref="B25:C25"/>
    <mergeCell ref="A34:D34"/>
    <mergeCell ref="B26:C26"/>
    <mergeCell ref="D27:E27"/>
    <mergeCell ref="A28:F30"/>
    <mergeCell ref="A31:F31"/>
    <mergeCell ref="A27:C27"/>
  </mergeCells>
  <phoneticPr fontId="7" type="noConversion"/>
  <pageMargins left="0.55118110236220474" right="0.3543307086614173" top="0.39370078740157483" bottom="0.39370078740157483" header="0.51181102362204722" footer="0.51181102362204722"/>
  <pageSetup paperSize="9" orientation="portrait" horizontalDpi="4294967294" verticalDpi="0" r:id="rId1"/>
  <headerFooter alignWithMargins="0"/>
  <ignoredErrors>
    <ignoredError sqref="F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zespół Az1</vt:lpstr>
      <vt:lpstr>zespół Az2</vt:lpstr>
      <vt:lpstr>zespół Az3</vt:lpstr>
      <vt:lpstr>zespół Bz1</vt:lpstr>
      <vt:lpstr>zespół Bz2</vt:lpstr>
      <vt:lpstr>zespół Cz</vt:lpstr>
      <vt:lpstr>zespół Dz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Klaudia Orzechowska</cp:lastModifiedBy>
  <cp:lastPrinted>2015-04-14T09:50:04Z</cp:lastPrinted>
  <dcterms:created xsi:type="dcterms:W3CDTF">2014-10-20T10:12:31Z</dcterms:created>
  <dcterms:modified xsi:type="dcterms:W3CDTF">2020-05-18T08:38:23Z</dcterms:modified>
</cp:coreProperties>
</file>