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5315" windowHeight="9750" activeTab="5"/>
  </bookViews>
  <sheets>
    <sheet name="Ai1" sheetId="1" r:id="rId1"/>
    <sheet name="Ai2" sheetId="7" r:id="rId2"/>
    <sheet name="Ai3" sheetId="9" r:id="rId3"/>
    <sheet name="Bi1" sheetId="5" r:id="rId4"/>
    <sheet name="Bi2" sheetId="8" r:id="rId5"/>
    <sheet name="Ai3_Tech" sheetId="10" r:id="rId6"/>
  </sheets>
  <definedNames>
    <definedName name="_xlnm.Print_Area" localSheetId="0">'Ai1'!$A$1:$G$34</definedName>
  </definedNames>
  <calcPr calcId="145621"/>
</workbook>
</file>

<file path=xl/calcChain.xml><?xml version="1.0" encoding="utf-8"?>
<calcChain xmlns="http://schemas.openxmlformats.org/spreadsheetml/2006/main">
  <c r="C25" i="10" l="1"/>
  <c r="E25" i="10" s="1"/>
  <c r="G26" i="10" s="1"/>
  <c r="I29" i="10"/>
  <c r="I28" i="10"/>
  <c r="G16" i="10"/>
  <c r="G27" i="10" l="1"/>
  <c r="I27" i="10" s="1"/>
  <c r="J30" i="10" s="1"/>
  <c r="I29" i="9"/>
  <c r="I28" i="9"/>
  <c r="I27" i="9"/>
  <c r="I30" i="9" s="1"/>
  <c r="G27" i="9"/>
  <c r="G26" i="9"/>
  <c r="G25" i="9"/>
  <c r="I21" i="9"/>
  <c r="I19" i="9"/>
  <c r="G20" i="9" s="1"/>
  <c r="I20" i="9" s="1"/>
  <c r="I22" i="9" s="1"/>
  <c r="I31" i="9" s="1"/>
  <c r="I30" i="8"/>
  <c r="I29" i="8"/>
  <c r="G27" i="8"/>
  <c r="G26" i="8"/>
  <c r="I22" i="8"/>
  <c r="I20" i="8"/>
  <c r="G21" i="8" s="1"/>
  <c r="I21" i="8" s="1"/>
  <c r="I30" i="7"/>
  <c r="I29" i="7"/>
  <c r="G27" i="7"/>
  <c r="G28" i="7" s="1"/>
  <c r="I28" i="7" s="1"/>
  <c r="I31" i="7" s="1"/>
  <c r="G26" i="7"/>
  <c r="I22" i="7"/>
  <c r="I20" i="7"/>
  <c r="G21" i="7" s="1"/>
  <c r="I21" i="7" s="1"/>
  <c r="I23" i="7" s="1"/>
  <c r="E27" i="1"/>
  <c r="E28" i="1" s="1"/>
  <c r="E26" i="1"/>
  <c r="E25" i="1"/>
  <c r="G21" i="1"/>
  <c r="G19" i="1"/>
  <c r="F26" i="5"/>
  <c r="F25" i="5"/>
  <c r="F27" i="5" s="1"/>
  <c r="F24" i="5"/>
  <c r="G20" i="5"/>
  <c r="G18" i="5"/>
  <c r="E19" i="5" s="1"/>
  <c r="G19" i="5" s="1"/>
  <c r="G21" i="5" s="1"/>
  <c r="G28" i="5" s="1"/>
  <c r="I32" i="7" l="1"/>
  <c r="G28" i="8"/>
  <c r="I28" i="8" s="1"/>
  <c r="I31" i="8" s="1"/>
  <c r="I23" i="8"/>
  <c r="I32" i="8" s="1"/>
  <c r="G29" i="1"/>
  <c r="E20" i="1"/>
  <c r="G20" i="1"/>
  <c r="G22" i="1"/>
</calcChain>
</file>

<file path=xl/sharedStrings.xml><?xml version="1.0" encoding="utf-8"?>
<sst xmlns="http://schemas.openxmlformats.org/spreadsheetml/2006/main" count="228" uniqueCount="93">
  <si>
    <t>Program obowiązkowy:</t>
  </si>
  <si>
    <t>Uwagi</t>
  </si>
  <si>
    <t>Ocena</t>
  </si>
  <si>
    <t>Siad podstawowy</t>
  </si>
  <si>
    <t>Program dowolny:</t>
  </si>
  <si>
    <t>Wskok do siadu</t>
  </si>
  <si>
    <t>1/2 młynka</t>
  </si>
  <si>
    <t>stanie</t>
  </si>
  <si>
    <t>Sędzia:</t>
  </si>
  <si>
    <t>Zawody:</t>
  </si>
  <si>
    <t>Data:</t>
  </si>
  <si>
    <t>Koń:</t>
  </si>
  <si>
    <t>Lonżujący:</t>
  </si>
  <si>
    <t>stopień trudności</t>
  </si>
  <si>
    <t>flaga</t>
  </si>
  <si>
    <t>młynek</t>
  </si>
  <si>
    <t>wyrzut</t>
  </si>
  <si>
    <t>wyrzut + zeskok odwrotny do wewnątrz</t>
  </si>
  <si>
    <t>nożyce 1</t>
  </si>
  <si>
    <t>nożyce 2</t>
  </si>
  <si>
    <t xml:space="preserve">stanie </t>
  </si>
  <si>
    <t>flanka 1</t>
  </si>
  <si>
    <t>flanka 2</t>
  </si>
  <si>
    <t>ARKUSZ OCEN ZAWODNIKÓW INDYWIDUALNYCH Bi1*</t>
  </si>
  <si>
    <r>
      <t xml:space="preserve">ARKUSZ OCEN ZAWODNIKÓW INDYWIDUALNYCH </t>
    </r>
    <r>
      <rPr>
        <b/>
        <sz val="16"/>
        <rFont val="Arial"/>
        <family val="2"/>
        <charset val="238"/>
      </rPr>
      <t>Ai1*</t>
    </r>
  </si>
  <si>
    <t>zawodnik:</t>
  </si>
  <si>
    <t>Data zawodów:</t>
  </si>
  <si>
    <t>stanowisko:</t>
  </si>
  <si>
    <t>ocena</t>
  </si>
  <si>
    <t>wyrzut (nogi złączone)</t>
  </si>
  <si>
    <t>wyrzut (nogi rozłączone) + zeskok odwrotny do wewnątrz</t>
  </si>
  <si>
    <t>nr startowy:</t>
  </si>
  <si>
    <t>Suma/ 7 ćwiczeń</t>
  </si>
  <si>
    <t>Suma za ćwiczenia</t>
  </si>
  <si>
    <t>koń:</t>
  </si>
  <si>
    <t>ocena koncowa programu obowiązkowego:</t>
  </si>
  <si>
    <t>uwagi</t>
  </si>
  <si>
    <t>współczynnik</t>
  </si>
  <si>
    <t>kompozycja</t>
  </si>
  <si>
    <t>wykonanie</t>
  </si>
  <si>
    <t>koń</t>
  </si>
  <si>
    <t>runda</t>
  </si>
  <si>
    <t>ocena końcowa programu dowolnego:</t>
  </si>
  <si>
    <t>ocena końcowa za rundę = (ocena za progr.obow. + ocena za progr dowolny)/ 2</t>
  </si>
  <si>
    <t>UWAGI:</t>
  </si>
  <si>
    <t>…………………………………………………………</t>
  </si>
  <si>
    <t xml:space="preserve">        podpis sędziego</t>
  </si>
  <si>
    <t>RUNDA:</t>
  </si>
  <si>
    <t>ocena koncowa za program obowiązkowy:</t>
  </si>
  <si>
    <t>Suma ćwiczeń obowiązkowych</t>
  </si>
  <si>
    <t>ocena koncowa za program dowolny:</t>
  </si>
  <si>
    <t>wspłcz.</t>
  </si>
  <si>
    <t>ocena końcowa za rundę = (ocena za progr.obowiązk. + ocena za progr.dow.)/2</t>
  </si>
  <si>
    <t>………………………………………………………..</t>
  </si>
  <si>
    <r>
      <t xml:space="preserve">ARKUSZ OCEN ZAWODNIKÓW INDYWIDUALNYCH </t>
    </r>
    <r>
      <rPr>
        <b/>
        <sz val="16"/>
        <rFont val="Arial"/>
        <family val="2"/>
        <charset val="238"/>
      </rPr>
      <t>Ai2*</t>
    </r>
  </si>
  <si>
    <t>nr startowy</t>
  </si>
  <si>
    <t>stanowisko</t>
  </si>
  <si>
    <t>Suma/ 9 ćwiczeń</t>
  </si>
  <si>
    <t>Suma za ćwiczenia obowiązkowe</t>
  </si>
  <si>
    <t>ocena końcowa za program obowiązkowy:</t>
  </si>
  <si>
    <t>ocena końcowa za program dowolny:</t>
  </si>
  <si>
    <t>upadki</t>
  </si>
  <si>
    <t>ocena końcowa = (progr.obowiązk. + progra dowolny)/2</t>
  </si>
  <si>
    <t>………………………………………………….</t>
  </si>
  <si>
    <t xml:space="preserve">   podpis sędziego</t>
  </si>
  <si>
    <r>
      <rPr>
        <b/>
        <sz val="11"/>
        <rFont val="Arial"/>
        <family val="2"/>
        <charset val="238"/>
      </rPr>
      <t>Ocena techniczna</t>
    </r>
    <r>
      <rPr>
        <sz val="11"/>
        <rFont val="Arial"/>
        <family val="2"/>
        <charset val="238"/>
      </rPr>
      <t xml:space="preserve"> = st. trudności + wykonanie</t>
    </r>
  </si>
  <si>
    <t>zeskok zawrotny do wewnątrz</t>
  </si>
  <si>
    <r>
      <t xml:space="preserve">ARKUSZ OCEN ZAWODNIKÓW INDYWIDUALNYCH </t>
    </r>
    <r>
      <rPr>
        <b/>
        <sz val="16"/>
        <rFont val="Arial"/>
        <family val="2"/>
        <charset val="238"/>
      </rPr>
      <t>Bi2*</t>
    </r>
  </si>
  <si>
    <r>
      <t xml:space="preserve">ARKUSZ OCEN ZAWODNIKÓW INDYWIDUALNYCH </t>
    </r>
    <r>
      <rPr>
        <b/>
        <sz val="16"/>
        <rFont val="Arial"/>
        <family val="2"/>
        <charset val="238"/>
      </rPr>
      <t>Ai3*</t>
    </r>
  </si>
  <si>
    <t>Suma/ 8 ćwiczeń</t>
  </si>
  <si>
    <t>Miejsce zawodów:</t>
  </si>
  <si>
    <t>Zawodnik:</t>
  </si>
  <si>
    <t>ćwiczenia techniczne</t>
  </si>
  <si>
    <t>skok z 1/2 obrotu, z pozycji klęku przodem do pozycji stania tyłem</t>
  </si>
  <si>
    <t>przewrót w przód z pozycji klęku na zadzie do pozycji siadu przodem na szyi</t>
  </si>
  <si>
    <t>podpór tyłem, nogi proste, jedna noga uniesiona</t>
  </si>
  <si>
    <t>wskok rolką, do pozycji siadu tyłem na szyi</t>
  </si>
  <si>
    <t>igła tyłem na grzbiecie konia, obie ręce płasko na koniu/derce</t>
  </si>
  <si>
    <t>Suma za ćwiczenia techniczne:</t>
  </si>
  <si>
    <t>wykonanie dodatkowych ćwiczeń</t>
  </si>
  <si>
    <t>suma pkt.ujemnych za wykonanie</t>
  </si>
  <si>
    <t>ilość ćwiczeń dodatkowych</t>
  </si>
  <si>
    <t>(1) / (2)</t>
  </si>
  <si>
    <t>10,0 - (3)</t>
  </si>
  <si>
    <t>punkty ujemne za upadki</t>
  </si>
  <si>
    <t>ocena za ćwiczenia dodatkowe:</t>
  </si>
  <si>
    <t>ocena końcowa za program techniczny:</t>
  </si>
  <si>
    <t>Klub:</t>
  </si>
  <si>
    <t>……………………………………………….</t>
  </si>
  <si>
    <t xml:space="preserve">         podpis sędziego</t>
  </si>
  <si>
    <r>
      <t>KONKURS INDYWIDUALNY</t>
    </r>
    <r>
      <rPr>
        <b/>
        <sz val="16"/>
        <rFont val="Arial"/>
        <family val="2"/>
        <charset val="238"/>
      </rPr>
      <t xml:space="preserve"> Ai3*</t>
    </r>
    <r>
      <rPr>
        <b/>
        <sz val="12"/>
        <rFont val="Arial"/>
        <family val="2"/>
        <charset val="238"/>
      </rPr>
      <t xml:space="preserve"> - PROGRAM TECHNICZNY</t>
    </r>
  </si>
  <si>
    <t>(suma: ćw.techniczne + ćw.dodatkowe)/ 6 :</t>
  </si>
  <si>
    <t>ocena końcowa za wykon.ćw. dodatkowych       (4) -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</si>
</sst>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&quot; &quot;?/2"/>
  </numFmts>
  <fonts count="21" x14ac:knownFonts="1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5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0">
    <xf numFmtId="0" fontId="0" fillId="0" borderId="0" xfId="0"/>
    <xf numFmtId="0" fontId="5" fillId="0" borderId="0" xfId="0" applyFont="1"/>
    <xf numFmtId="0" fontId="8" fillId="0" borderId="0" xfId="0" applyFont="1" applyAlignment="1">
      <alignment wrapText="1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protection locked="0"/>
    </xf>
    <xf numFmtId="0" fontId="4" fillId="0" borderId="0" xfId="0" applyFont="1" applyProtection="1">
      <protection locked="0"/>
    </xf>
    <xf numFmtId="0" fontId="15" fillId="0" borderId="30" xfId="0" applyFont="1" applyBorder="1" applyAlignment="1" applyProtection="1">
      <protection locked="0"/>
    </xf>
    <xf numFmtId="0" fontId="9" fillId="0" borderId="4" xfId="0" applyFont="1" applyBorder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14" xfId="0" applyFont="1" applyBorder="1" applyAlignment="1" applyProtection="1">
      <alignment vertical="top" wrapText="1"/>
      <protection locked="0"/>
    </xf>
    <xf numFmtId="0" fontId="0" fillId="0" borderId="14" xfId="0" applyBorder="1" applyProtection="1">
      <protection locked="0"/>
    </xf>
    <xf numFmtId="164" fontId="1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1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164" fontId="17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164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indent="3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/>
    </xf>
    <xf numFmtId="0" fontId="2" fillId="0" borderId="0" xfId="0" applyFont="1" applyProtection="1"/>
    <xf numFmtId="0" fontId="0" fillId="0" borderId="0" xfId="0" applyProtection="1"/>
    <xf numFmtId="0" fontId="4" fillId="0" borderId="4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vertical="center"/>
    </xf>
    <xf numFmtId="164" fontId="15" fillId="0" borderId="13" xfId="0" applyNumberFormat="1" applyFont="1" applyBorder="1" applyAlignment="1" applyProtection="1">
      <alignment horizontal="center" vertical="center"/>
    </xf>
    <xf numFmtId="165" fontId="15" fillId="0" borderId="19" xfId="0" applyNumberFormat="1" applyFont="1" applyBorder="1" applyAlignment="1" applyProtection="1">
      <alignment horizontal="center" vertical="center"/>
    </xf>
    <xf numFmtId="165" fontId="15" fillId="0" borderId="20" xfId="0" applyNumberFormat="1" applyFont="1" applyBorder="1" applyAlignment="1" applyProtection="1">
      <alignment horizontal="center" vertical="center"/>
    </xf>
    <xf numFmtId="165" fontId="12" fillId="4" borderId="4" xfId="0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/>
    </xf>
    <xf numFmtId="165" fontId="15" fillId="0" borderId="11" xfId="0" applyNumberFormat="1" applyFont="1" applyFill="1" applyBorder="1" applyAlignment="1" applyProtection="1">
      <alignment horizontal="center" vertical="center"/>
    </xf>
    <xf numFmtId="9" fontId="15" fillId="3" borderId="17" xfId="0" applyNumberFormat="1" applyFont="1" applyFill="1" applyBorder="1" applyAlignment="1" applyProtection="1">
      <alignment horizontal="center" vertical="center"/>
    </xf>
    <xf numFmtId="9" fontId="15" fillId="3" borderId="18" xfId="0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vertical="center" wrapText="1"/>
    </xf>
    <xf numFmtId="0" fontId="0" fillId="0" borderId="4" xfId="0" applyBorder="1" applyProtection="1"/>
    <xf numFmtId="0" fontId="4" fillId="0" borderId="1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left" vertical="center"/>
    </xf>
    <xf numFmtId="0" fontId="15" fillId="0" borderId="4" xfId="0" applyFont="1" applyFill="1" applyBorder="1" applyAlignment="1" applyProtection="1">
      <alignment horizontal="left" vertical="center" wrapText="1"/>
    </xf>
    <xf numFmtId="9" fontId="15" fillId="3" borderId="6" xfId="0" applyNumberFormat="1" applyFont="1" applyFill="1" applyBorder="1" applyAlignment="1" applyProtection="1">
      <alignment horizontal="center" vertical="center" wrapText="1"/>
    </xf>
    <xf numFmtId="9" fontId="15" fillId="3" borderId="15" xfId="0" applyNumberFormat="1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165" fontId="15" fillId="0" borderId="13" xfId="0" applyNumberFormat="1" applyFont="1" applyBorder="1" applyAlignment="1" applyProtection="1">
      <alignment horizontal="center" vertical="center"/>
    </xf>
    <xf numFmtId="165" fontId="15" fillId="0" borderId="19" xfId="0" applyNumberFormat="1" applyFont="1" applyFill="1" applyBorder="1" applyAlignment="1" applyProtection="1">
      <alignment horizontal="center" vertical="center" wrapText="1"/>
    </xf>
    <xf numFmtId="165" fontId="15" fillId="0" borderId="20" xfId="0" applyNumberFormat="1" applyFont="1" applyBorder="1" applyAlignment="1" applyProtection="1">
      <alignment horizontal="center" vertical="center" wrapText="1"/>
    </xf>
    <xf numFmtId="165" fontId="10" fillId="5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0" fontId="9" fillId="0" borderId="2" xfId="0" applyFont="1" applyBorder="1" applyAlignment="1" applyProtection="1">
      <alignment wrapText="1"/>
    </xf>
    <xf numFmtId="0" fontId="2" fillId="0" borderId="0" xfId="0" applyNumberFormat="1" applyFont="1" applyAlignment="1" applyProtection="1">
      <alignment horizontal="justify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protection locked="0"/>
    </xf>
    <xf numFmtId="0" fontId="0" fillId="0" borderId="12" xfId="0" applyNumberFormat="1" applyBorder="1" applyAlignment="1" applyProtection="1">
      <protection locked="0"/>
    </xf>
    <xf numFmtId="0" fontId="4" fillId="0" borderId="0" xfId="0" applyNumberFormat="1" applyFont="1" applyProtection="1">
      <protection locked="0"/>
    </xf>
    <xf numFmtId="0" fontId="0" fillId="0" borderId="2" xfId="0" applyNumberFormat="1" applyBorder="1" applyProtection="1">
      <protection locked="0"/>
    </xf>
    <xf numFmtId="0" fontId="15" fillId="0" borderId="8" xfId="0" applyNumberFormat="1" applyFont="1" applyBorder="1" applyAlignment="1" applyProtection="1">
      <protection locked="0"/>
    </xf>
    <xf numFmtId="0" fontId="15" fillId="0" borderId="9" xfId="0" applyNumberFormat="1" applyFont="1" applyBorder="1" applyAlignment="1" applyProtection="1">
      <protection locked="0"/>
    </xf>
    <xf numFmtId="0" fontId="15" fillId="0" borderId="22" xfId="0" applyNumberFormat="1" applyFont="1" applyBorder="1" applyAlignment="1" applyProtection="1">
      <protection locked="0"/>
    </xf>
    <xf numFmtId="0" fontId="14" fillId="0" borderId="4" xfId="0" applyNumberFormat="1" applyFont="1" applyBorder="1" applyAlignment="1" applyProtection="1">
      <alignment horizontal="left" vertical="top"/>
      <protection locked="0"/>
    </xf>
    <xf numFmtId="0" fontId="6" fillId="0" borderId="0" xfId="0" applyNumberFormat="1" applyFont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4" fillId="0" borderId="7" xfId="0" applyNumberFormat="1" applyFont="1" applyBorder="1" applyAlignment="1" applyProtection="1">
      <alignment vertical="top" wrapText="1"/>
      <protection locked="0"/>
    </xf>
    <xf numFmtId="0" fontId="4" fillId="0" borderId="0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12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Alignment="1" applyProtection="1">
      <alignment wrapText="1"/>
      <protection locked="0"/>
    </xf>
    <xf numFmtId="0" fontId="5" fillId="0" borderId="0" xfId="0" applyNumberFormat="1" applyFont="1" applyBorder="1" applyAlignment="1" applyProtection="1">
      <alignment vertical="top" wrapText="1"/>
      <protection locked="0"/>
    </xf>
    <xf numFmtId="0" fontId="0" fillId="0" borderId="0" xfId="0" applyNumberFormat="1" applyBorder="1" applyProtection="1">
      <protection locked="0"/>
    </xf>
    <xf numFmtId="0" fontId="8" fillId="0" borderId="0" xfId="0" applyNumberFormat="1" applyFont="1" applyBorder="1" applyAlignment="1" applyProtection="1">
      <alignment wrapText="1"/>
      <protection locked="0"/>
    </xf>
    <xf numFmtId="0" fontId="8" fillId="0" borderId="0" xfId="0" applyNumberFormat="1" applyFont="1" applyAlignment="1" applyProtection="1">
      <alignment wrapText="1"/>
      <protection locked="0"/>
    </xf>
    <xf numFmtId="164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center" vertical="center"/>
    </xf>
    <xf numFmtId="0" fontId="4" fillId="0" borderId="13" xfId="0" applyNumberFormat="1" applyFont="1" applyBorder="1" applyAlignment="1" applyProtection="1">
      <alignment horizontal="center" vertical="center"/>
    </xf>
    <xf numFmtId="0" fontId="2" fillId="0" borderId="0" xfId="0" applyNumberFormat="1" applyFont="1" applyProtection="1"/>
    <xf numFmtId="0" fontId="0" fillId="0" borderId="0" xfId="0" applyNumberFormat="1" applyProtection="1"/>
    <xf numFmtId="0" fontId="4" fillId="0" borderId="4" xfId="0" applyNumberFormat="1" applyFont="1" applyBorder="1" applyAlignment="1" applyProtection="1">
      <alignment horizontal="center" wrapText="1"/>
    </xf>
    <xf numFmtId="0" fontId="15" fillId="0" borderId="2" xfId="0" applyNumberFormat="1" applyFont="1" applyBorder="1" applyAlignment="1" applyProtection="1">
      <alignment horizontal="left" vertical="center" wrapText="1"/>
    </xf>
    <xf numFmtId="0" fontId="4" fillId="0" borderId="2" xfId="0" applyNumberFormat="1" applyFont="1" applyBorder="1" applyAlignment="1" applyProtection="1">
      <alignment wrapText="1"/>
    </xf>
    <xf numFmtId="164" fontId="15" fillId="0" borderId="23" xfId="0" applyNumberFormat="1" applyFont="1" applyBorder="1" applyAlignment="1" applyProtection="1">
      <alignment horizontal="center" vertical="center"/>
    </xf>
    <xf numFmtId="0" fontId="15" fillId="0" borderId="4" xfId="0" applyNumberFormat="1" applyFont="1" applyBorder="1" applyProtection="1"/>
    <xf numFmtId="0" fontId="15" fillId="0" borderId="4" xfId="0" applyNumberFormat="1" applyFont="1" applyBorder="1" applyAlignment="1" applyProtection="1">
      <alignment horizontal="center" vertical="center"/>
    </xf>
    <xf numFmtId="165" fontId="15" fillId="0" borderId="11" xfId="0" applyNumberFormat="1" applyFont="1" applyBorder="1" applyAlignment="1" applyProtection="1">
      <alignment horizontal="center" vertical="center"/>
    </xf>
    <xf numFmtId="0" fontId="0" fillId="0" borderId="4" xfId="0" applyNumberFormat="1" applyBorder="1" applyProtection="1"/>
    <xf numFmtId="0" fontId="15" fillId="0" borderId="14" xfId="0" applyNumberFormat="1" applyFont="1" applyBorder="1" applyAlignment="1" applyProtection="1">
      <alignment horizontal="center" vertical="center"/>
    </xf>
    <xf numFmtId="9" fontId="15" fillId="3" borderId="13" xfId="0" applyNumberFormat="1" applyFont="1" applyFill="1" applyBorder="1" applyAlignment="1" applyProtection="1">
      <alignment horizontal="center" vertical="center"/>
    </xf>
    <xf numFmtId="9" fontId="15" fillId="3" borderId="19" xfId="0" applyNumberFormat="1" applyFont="1" applyFill="1" applyBorder="1" applyAlignment="1" applyProtection="1">
      <alignment horizontal="center" vertical="center" wrapText="1"/>
    </xf>
    <xf numFmtId="9" fontId="15" fillId="3" borderId="20" xfId="0" applyNumberFormat="1" applyFont="1" applyFill="1" applyBorder="1" applyAlignment="1" applyProtection="1">
      <alignment horizontal="center" vertical="center" wrapText="1"/>
    </xf>
    <xf numFmtId="165" fontId="18" fillId="0" borderId="20" xfId="0" applyNumberFormat="1" applyFont="1" applyBorder="1" applyAlignment="1" applyProtection="1">
      <alignment horizontal="center" vertical="center" wrapText="1"/>
    </xf>
    <xf numFmtId="165" fontId="19" fillId="4" borderId="4" xfId="0" applyNumberFormat="1" applyFont="1" applyFill="1" applyBorder="1" applyAlignment="1" applyProtection="1">
      <alignment horizontal="center" vertical="center"/>
    </xf>
    <xf numFmtId="165" fontId="10" fillId="5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Protection="1"/>
    <xf numFmtId="0" fontId="15" fillId="0" borderId="0" xfId="0" applyNumberFormat="1" applyFont="1" applyProtection="1"/>
    <xf numFmtId="0" fontId="0" fillId="0" borderId="0" xfId="0" applyAlignment="1" applyProtection="1"/>
    <xf numFmtId="0" fontId="0" fillId="0" borderId="12" xfId="0" applyBorder="1" applyProtection="1">
      <protection locked="0"/>
    </xf>
    <xf numFmtId="0" fontId="0" fillId="0" borderId="2" xfId="0" applyBorder="1" applyProtection="1">
      <protection locked="0"/>
    </xf>
    <xf numFmtId="0" fontId="9" fillId="0" borderId="25" xfId="0" applyFont="1" applyBorder="1" applyProtection="1">
      <protection locked="0"/>
    </xf>
    <xf numFmtId="0" fontId="10" fillId="0" borderId="0" xfId="0" applyFont="1" applyBorder="1" applyAlignment="1" applyProtection="1">
      <protection locked="0"/>
    </xf>
    <xf numFmtId="164" fontId="15" fillId="2" borderId="16" xfId="0" applyNumberFormat="1" applyFont="1" applyFill="1" applyBorder="1" applyAlignment="1" applyProtection="1">
      <alignment horizontal="center" vertical="center"/>
      <protection locked="0"/>
    </xf>
    <xf numFmtId="164" fontId="15" fillId="2" borderId="39" xfId="0" applyNumberFormat="1" applyFont="1" applyFill="1" applyBorder="1" applyProtection="1">
      <protection locked="0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164" fontId="15" fillId="2" borderId="24" xfId="0" applyNumberFormat="1" applyFont="1" applyFill="1" applyBorder="1" applyAlignment="1" applyProtection="1">
      <alignment horizontal="center" wrapText="1"/>
      <protection locked="0"/>
    </xf>
    <xf numFmtId="164" fontId="5" fillId="2" borderId="39" xfId="0" applyNumberFormat="1" applyFont="1" applyFill="1" applyBorder="1" applyAlignment="1" applyProtection="1">
      <alignment vertical="top" wrapText="1"/>
      <protection locked="0"/>
    </xf>
    <xf numFmtId="164" fontId="10" fillId="2" borderId="20" xfId="0" applyNumberFormat="1" applyFont="1" applyFill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9" fillId="0" borderId="13" xfId="0" applyFont="1" applyBorder="1" applyProtection="1"/>
    <xf numFmtId="0" fontId="4" fillId="0" borderId="13" xfId="0" applyFont="1" applyBorder="1" applyProtection="1"/>
    <xf numFmtId="0" fontId="4" fillId="0" borderId="4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wrapText="1"/>
    </xf>
    <xf numFmtId="0" fontId="9" fillId="0" borderId="2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wrapText="1"/>
    </xf>
    <xf numFmtId="165" fontId="13" fillId="4" borderId="20" xfId="0" applyNumberFormat="1" applyFont="1" applyFill="1" applyBorder="1" applyAlignment="1" applyProtection="1">
      <alignment horizontal="center" vertical="center"/>
    </xf>
    <xf numFmtId="165" fontId="15" fillId="4" borderId="4" xfId="0" applyNumberFormat="1" applyFont="1" applyFill="1" applyBorder="1" applyAlignment="1" applyProtection="1">
      <alignment horizontal="center" vertical="center"/>
    </xf>
    <xf numFmtId="9" fontId="15" fillId="3" borderId="31" xfId="0" applyNumberFormat="1" applyFont="1" applyFill="1" applyBorder="1" applyAlignment="1" applyProtection="1">
      <alignment horizontal="center" vertical="center"/>
    </xf>
    <xf numFmtId="9" fontId="15" fillId="3" borderId="33" xfId="0" applyNumberFormat="1" applyFont="1" applyFill="1" applyBorder="1" applyAlignment="1" applyProtection="1">
      <alignment horizontal="center" vertical="center"/>
    </xf>
    <xf numFmtId="9" fontId="15" fillId="3" borderId="36" xfId="0" applyNumberFormat="1" applyFont="1" applyFill="1" applyBorder="1" applyAlignment="1" applyProtection="1">
      <alignment horizontal="center" vertical="center"/>
    </xf>
    <xf numFmtId="165" fontId="15" fillId="0" borderId="24" xfId="0" applyNumberFormat="1" applyFont="1" applyBorder="1" applyAlignment="1" applyProtection="1">
      <alignment horizontal="center" vertical="center" wrapText="1"/>
    </xf>
    <xf numFmtId="165" fontId="15" fillId="0" borderId="4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9" fontId="15" fillId="3" borderId="22" xfId="0" applyNumberFormat="1" applyFont="1" applyFill="1" applyBorder="1" applyAlignment="1" applyProtection="1">
      <alignment horizontal="center" vertical="center"/>
    </xf>
    <xf numFmtId="9" fontId="15" fillId="3" borderId="38" xfId="0" applyNumberFormat="1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15" fillId="0" borderId="4" xfId="0" applyFont="1" applyBorder="1" applyAlignment="1" applyProtection="1">
      <alignment horizontal="left" vertical="center" wrapText="1"/>
    </xf>
    <xf numFmtId="0" fontId="2" fillId="0" borderId="0" xfId="0" applyFont="1"/>
    <xf numFmtId="0" fontId="0" fillId="0" borderId="10" xfId="0" applyBorder="1"/>
    <xf numFmtId="0" fontId="0" fillId="0" borderId="52" xfId="0" applyBorder="1"/>
    <xf numFmtId="0" fontId="9" fillId="0" borderId="44" xfId="0" applyFont="1" applyBorder="1" applyProtection="1">
      <protection locked="0"/>
    </xf>
    <xf numFmtId="0" fontId="0" fillId="0" borderId="46" xfId="0" applyBorder="1" applyProtection="1">
      <protection locked="0"/>
    </xf>
    <xf numFmtId="0" fontId="0" fillId="0" borderId="7" xfId="0" applyBorder="1" applyProtection="1"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164" fontId="15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164" fontId="15" fillId="0" borderId="0" xfId="0" applyNumberFormat="1" applyFont="1" applyFill="1" applyBorder="1" applyAlignment="1" applyProtection="1">
      <alignment horizontal="center" vertical="center"/>
      <protection locked="0"/>
    </xf>
    <xf numFmtId="164" fontId="15" fillId="2" borderId="19" xfId="0" applyNumberFormat="1" applyFont="1" applyFill="1" applyBorder="1" applyAlignment="1" applyProtection="1">
      <alignment horizontal="center" vertical="center"/>
      <protection locked="0"/>
    </xf>
    <xf numFmtId="164" fontId="15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1" fontId="15" fillId="2" borderId="48" xfId="0" applyNumberFormat="1" applyFont="1" applyFill="1" applyBorder="1" applyAlignment="1" applyProtection="1">
      <alignment horizontal="center" vertical="center"/>
      <protection locked="0"/>
    </xf>
    <xf numFmtId="1" fontId="15" fillId="2" borderId="53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Border="1" applyProtection="1"/>
    <xf numFmtId="0" fontId="0" fillId="0" borderId="45" xfId="0" applyBorder="1" applyProtection="1"/>
    <xf numFmtId="0" fontId="4" fillId="0" borderId="47" xfId="0" applyFont="1" applyBorder="1" applyProtection="1"/>
    <xf numFmtId="0" fontId="15" fillId="0" borderId="48" xfId="0" applyFont="1" applyFill="1" applyBorder="1" applyProtection="1"/>
    <xf numFmtId="0" fontId="4" fillId="0" borderId="29" xfId="0" applyFont="1" applyBorder="1" applyProtection="1"/>
    <xf numFmtId="0" fontId="0" fillId="0" borderId="50" xfId="0" applyBorder="1" applyProtection="1"/>
    <xf numFmtId="0" fontId="4" fillId="0" borderId="32" xfId="0" applyFont="1" applyBorder="1" applyProtection="1"/>
    <xf numFmtId="0" fontId="0" fillId="0" borderId="10" xfId="0" applyBorder="1" applyProtection="1"/>
    <xf numFmtId="0" fontId="4" fillId="0" borderId="34" xfId="0" applyFont="1" applyBorder="1" applyProtection="1"/>
    <xf numFmtId="0" fontId="0" fillId="0" borderId="52" xfId="0" applyBorder="1" applyProtection="1"/>
    <xf numFmtId="0" fontId="4" fillId="0" borderId="15" xfId="0" applyFont="1" applyFill="1" applyBorder="1" applyProtection="1"/>
    <xf numFmtId="0" fontId="0" fillId="0" borderId="1" xfId="0" applyBorder="1" applyProtection="1"/>
    <xf numFmtId="164" fontId="15" fillId="0" borderId="4" xfId="0" applyNumberFormat="1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20" fillId="0" borderId="47" xfId="0" applyFont="1" applyBorder="1" applyAlignment="1" applyProtection="1">
      <alignment vertical="top" wrapText="1"/>
    </xf>
    <xf numFmtId="0" fontId="20" fillId="0" borderId="21" xfId="0" applyFont="1" applyBorder="1" applyAlignment="1" applyProtection="1">
      <alignment horizontal="left" vertical="center" wrapText="1"/>
    </xf>
    <xf numFmtId="166" fontId="4" fillId="0" borderId="0" xfId="0" applyNumberFormat="1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vertical="top" wrapText="1"/>
    </xf>
    <xf numFmtId="165" fontId="15" fillId="0" borderId="4" xfId="0" applyNumberFormat="1" applyFont="1" applyBorder="1" applyAlignment="1" applyProtection="1">
      <alignment horizontal="center" vertical="center"/>
    </xf>
    <xf numFmtId="165" fontId="15" fillId="0" borderId="2" xfId="0" applyNumberFormat="1" applyFont="1" applyBorder="1" applyAlignment="1" applyProtection="1">
      <alignment horizontal="center" vertical="center"/>
    </xf>
    <xf numFmtId="9" fontId="15" fillId="3" borderId="4" xfId="0" applyNumberFormat="1" applyFont="1" applyFill="1" applyBorder="1" applyAlignment="1" applyProtection="1">
      <alignment horizontal="center" vertical="center"/>
    </xf>
    <xf numFmtId="16" fontId="4" fillId="0" borderId="8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164" fontId="15" fillId="2" borderId="53" xfId="0" applyNumberFormat="1" applyFont="1" applyFill="1" applyBorder="1" applyAlignment="1" applyProtection="1">
      <alignment horizontal="center" vertical="center"/>
      <protection locked="0"/>
    </xf>
    <xf numFmtId="165" fontId="14" fillId="0" borderId="49" xfId="0" applyNumberFormat="1" applyFont="1" applyFill="1" applyBorder="1" applyAlignment="1" applyProtection="1">
      <alignment horizontal="center" vertical="center"/>
    </xf>
    <xf numFmtId="165" fontId="15" fillId="0" borderId="35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15" fillId="0" borderId="15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left" vertical="center"/>
    </xf>
    <xf numFmtId="0" fontId="15" fillId="0" borderId="14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0" fontId="17" fillId="0" borderId="25" xfId="0" applyFont="1" applyBorder="1" applyAlignment="1" applyProtection="1">
      <alignment horizontal="left" vertical="top" wrapText="1"/>
      <protection locked="0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15" fillId="0" borderId="29" xfId="0" applyFont="1" applyBorder="1" applyAlignment="1" applyProtection="1">
      <protection locked="0"/>
    </xf>
    <xf numFmtId="0" fontId="15" fillId="0" borderId="30" xfId="0" applyFont="1" applyBorder="1" applyAlignment="1" applyProtection="1">
      <protection locked="0"/>
    </xf>
    <xf numFmtId="0" fontId="15" fillId="0" borderId="31" xfId="0" applyFont="1" applyBorder="1" applyAlignment="1" applyProtection="1">
      <protection locked="0"/>
    </xf>
    <xf numFmtId="0" fontId="15" fillId="0" borderId="32" xfId="0" applyFont="1" applyBorder="1" applyAlignment="1" applyProtection="1">
      <protection locked="0"/>
    </xf>
    <xf numFmtId="0" fontId="15" fillId="0" borderId="9" xfId="0" applyFont="1" applyBorder="1" applyAlignment="1" applyProtection="1">
      <protection locked="0"/>
    </xf>
    <xf numFmtId="0" fontId="15" fillId="0" borderId="33" xfId="0" applyFont="1" applyBorder="1" applyAlignment="1" applyProtection="1">
      <protection locked="0"/>
    </xf>
    <xf numFmtId="0" fontId="15" fillId="0" borderId="34" xfId="0" applyFont="1" applyBorder="1" applyAlignment="1" applyProtection="1">
      <protection locked="0"/>
    </xf>
    <xf numFmtId="0" fontId="15" fillId="0" borderId="35" xfId="0" applyFont="1" applyBorder="1" applyAlignment="1" applyProtection="1">
      <protection locked="0"/>
    </xf>
    <xf numFmtId="0" fontId="15" fillId="0" borderId="36" xfId="0" applyFont="1" applyBorder="1" applyAlignment="1" applyProtection="1">
      <protection locked="0"/>
    </xf>
    <xf numFmtId="0" fontId="15" fillId="0" borderId="37" xfId="0" applyFont="1" applyBorder="1" applyAlignment="1" applyProtection="1">
      <protection locked="0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4" fillId="0" borderId="21" xfId="0" applyFont="1" applyBorder="1" applyAlignment="1" applyProtection="1">
      <protection locked="0"/>
    </xf>
    <xf numFmtId="0" fontId="4" fillId="0" borderId="17" xfId="0" applyFont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7" fillId="5" borderId="14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left" vertical="top"/>
      <protection locked="0"/>
    </xf>
    <xf numFmtId="0" fontId="15" fillId="0" borderId="7" xfId="0" applyFont="1" applyBorder="1" applyAlignment="1" applyProtection="1">
      <alignment horizontal="left" vertical="top"/>
      <protection locked="0"/>
    </xf>
    <xf numFmtId="0" fontId="15" fillId="0" borderId="25" xfId="0" applyFont="1" applyBorder="1" applyAlignment="1" applyProtection="1">
      <alignment horizontal="left" vertical="top"/>
      <protection locked="0"/>
    </xf>
    <xf numFmtId="0" fontId="15" fillId="0" borderId="27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15" fillId="0" borderId="3" xfId="0" applyFont="1" applyBorder="1" applyAlignment="1" applyProtection="1">
      <alignment horizontal="left" vertical="top"/>
      <protection locked="0"/>
    </xf>
    <xf numFmtId="0" fontId="15" fillId="0" borderId="28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15" fillId="0" borderId="5" xfId="0" applyFont="1" applyBorder="1" applyAlignment="1" applyProtection="1">
      <alignment horizontal="left" vertical="top"/>
      <protection locked="0"/>
    </xf>
    <xf numFmtId="0" fontId="17" fillId="4" borderId="15" xfId="0" applyFont="1" applyFill="1" applyBorder="1" applyAlignment="1" applyProtection="1">
      <alignment horizontal="center" vertical="center" wrapText="1"/>
    </xf>
    <xf numFmtId="0" fontId="17" fillId="4" borderId="14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 applyProtection="1">
      <alignment horizontal="center" wrapText="1"/>
      <protection locked="0"/>
    </xf>
    <xf numFmtId="0" fontId="7" fillId="4" borderId="15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Border="1" applyAlignment="1" applyProtection="1">
      <protection locked="0"/>
    </xf>
    <xf numFmtId="0" fontId="15" fillId="0" borderId="9" xfId="0" applyNumberFormat="1" applyFont="1" applyBorder="1" applyAlignment="1" applyProtection="1">
      <protection locked="0"/>
    </xf>
    <xf numFmtId="0" fontId="15" fillId="0" borderId="10" xfId="0" applyNumberFormat="1" applyFont="1" applyBorder="1" applyAlignment="1" applyProtection="1">
      <protection locked="0"/>
    </xf>
    <xf numFmtId="0" fontId="15" fillId="0" borderId="11" xfId="0" applyNumberFormat="1" applyFont="1" applyBorder="1" applyAlignment="1" applyProtection="1">
      <protection locked="0"/>
    </xf>
    <xf numFmtId="0" fontId="15" fillId="0" borderId="15" xfId="0" applyNumberFormat="1" applyFont="1" applyBorder="1" applyAlignment="1" applyProtection="1">
      <alignment horizontal="center" vertical="center"/>
      <protection locked="0"/>
    </xf>
    <xf numFmtId="0" fontId="15" fillId="0" borderId="14" xfId="0" applyNumberFormat="1" applyFont="1" applyBorder="1" applyAlignment="1" applyProtection="1">
      <alignment horizontal="center" vertical="center"/>
      <protection locked="0"/>
    </xf>
    <xf numFmtId="0" fontId="15" fillId="0" borderId="1" xfId="0" applyNumberFormat="1" applyFont="1" applyBorder="1" applyAlignment="1" applyProtection="1">
      <alignment horizontal="center" vertical="center"/>
      <protection locked="0"/>
    </xf>
    <xf numFmtId="0" fontId="4" fillId="0" borderId="15" xfId="0" applyNumberFormat="1" applyFont="1" applyBorder="1" applyAlignment="1" applyProtection="1">
      <alignment horizontal="left" vertical="center"/>
      <protection locked="0"/>
    </xf>
    <xf numFmtId="0" fontId="4" fillId="0" borderId="14" xfId="0" applyNumberFormat="1" applyFont="1" applyBorder="1" applyAlignment="1" applyProtection="1">
      <alignment horizontal="left" vertical="center"/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15" fillId="0" borderId="28" xfId="0" applyNumberFormat="1" applyFont="1" applyBorder="1" applyAlignment="1" applyProtection="1">
      <alignment horizontal="left" vertical="center"/>
    </xf>
    <xf numFmtId="0" fontId="15" fillId="0" borderId="6" xfId="0" applyNumberFormat="1" applyFont="1" applyBorder="1" applyAlignment="1" applyProtection="1">
      <alignment horizontal="left" vertical="center"/>
    </xf>
    <xf numFmtId="0" fontId="15" fillId="0" borderId="5" xfId="0" applyNumberFormat="1" applyFont="1" applyBorder="1" applyAlignment="1" applyProtection="1">
      <alignment horizontal="left" vertical="center"/>
    </xf>
    <xf numFmtId="0" fontId="7" fillId="5" borderId="15" xfId="0" applyNumberFormat="1" applyFont="1" applyFill="1" applyBorder="1" applyAlignment="1" applyProtection="1">
      <alignment horizontal="left" vertical="center" wrapText="1"/>
    </xf>
    <xf numFmtId="0" fontId="7" fillId="5" borderId="14" xfId="0" applyNumberFormat="1" applyFont="1" applyFill="1" applyBorder="1" applyAlignment="1" applyProtection="1">
      <alignment horizontal="left" vertical="center" wrapText="1"/>
    </xf>
    <xf numFmtId="0" fontId="7" fillId="5" borderId="1" xfId="0" applyNumberFormat="1" applyFont="1" applyFill="1" applyBorder="1" applyAlignment="1" applyProtection="1">
      <alignment horizontal="left" vertical="center" wrapText="1"/>
    </xf>
    <xf numFmtId="0" fontId="15" fillId="0" borderId="26" xfId="0" applyNumberFormat="1" applyFont="1" applyBorder="1" applyAlignment="1" applyProtection="1">
      <alignment horizontal="left" vertical="top" wrapText="1"/>
      <protection locked="0"/>
    </xf>
    <xf numFmtId="0" fontId="15" fillId="0" borderId="7" xfId="0" applyNumberFormat="1" applyFont="1" applyBorder="1" applyAlignment="1" applyProtection="1">
      <alignment horizontal="left" vertical="top" wrapText="1"/>
      <protection locked="0"/>
    </xf>
    <xf numFmtId="0" fontId="15" fillId="0" borderId="25" xfId="0" applyNumberFormat="1" applyFont="1" applyBorder="1" applyAlignment="1" applyProtection="1">
      <alignment horizontal="left" vertical="top" wrapText="1"/>
      <protection locked="0"/>
    </xf>
    <xf numFmtId="0" fontId="15" fillId="0" borderId="27" xfId="0" applyNumberFormat="1" applyFont="1" applyBorder="1" applyAlignment="1" applyProtection="1">
      <alignment horizontal="left" vertical="top" wrapText="1"/>
      <protection locked="0"/>
    </xf>
    <xf numFmtId="0" fontId="15" fillId="0" borderId="0" xfId="0" applyNumberFormat="1" applyFont="1" applyBorder="1" applyAlignment="1" applyProtection="1">
      <alignment horizontal="left" vertical="top" wrapText="1"/>
      <protection locked="0"/>
    </xf>
    <xf numFmtId="0" fontId="15" fillId="0" borderId="3" xfId="0" applyNumberFormat="1" applyFont="1" applyBorder="1" applyAlignment="1" applyProtection="1">
      <alignment horizontal="left" vertical="top" wrapText="1"/>
      <protection locked="0"/>
    </xf>
    <xf numFmtId="0" fontId="15" fillId="0" borderId="28" xfId="0" applyNumberFormat="1" applyFont="1" applyBorder="1" applyAlignment="1" applyProtection="1">
      <alignment horizontal="left" vertical="top" wrapText="1"/>
      <protection locked="0"/>
    </xf>
    <xf numFmtId="0" fontId="15" fillId="0" borderId="6" xfId="0" applyNumberFormat="1" applyFont="1" applyBorder="1" applyAlignment="1" applyProtection="1">
      <alignment horizontal="left" vertical="top" wrapText="1"/>
      <protection locked="0"/>
    </xf>
    <xf numFmtId="0" fontId="15" fillId="0" borderId="5" xfId="0" applyNumberFormat="1" applyFont="1" applyBorder="1" applyAlignment="1" applyProtection="1">
      <alignment horizontal="left" vertical="top" wrapText="1"/>
      <protection locked="0"/>
    </xf>
    <xf numFmtId="0" fontId="2" fillId="0" borderId="0" xfId="0" applyNumberFormat="1" applyFont="1" applyAlignment="1" applyProtection="1">
      <alignment horizontal="center" vertical="center"/>
    </xf>
    <xf numFmtId="0" fontId="15" fillId="0" borderId="15" xfId="0" applyNumberFormat="1" applyFont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center" vertical="center" wrapText="1"/>
    </xf>
    <xf numFmtId="0" fontId="1" fillId="0" borderId="1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5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Fill="1" applyBorder="1" applyAlignment="1" applyProtection="1">
      <alignment horizontal="center" wrapText="1"/>
      <protection locked="0"/>
    </xf>
    <xf numFmtId="0" fontId="16" fillId="4" borderId="14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wrapText="1"/>
      <protection locked="0"/>
    </xf>
    <xf numFmtId="0" fontId="4" fillId="0" borderId="0" xfId="0" applyNumberFormat="1" applyFont="1" applyBorder="1" applyAlignment="1" applyProtection="1">
      <alignment horizontal="right" wrapText="1"/>
      <protection locked="0"/>
    </xf>
    <xf numFmtId="0" fontId="0" fillId="0" borderId="0" xfId="0" applyNumberFormat="1" applyBorder="1" applyAlignment="1" applyProtection="1">
      <alignment wrapText="1"/>
      <protection locked="0"/>
    </xf>
    <xf numFmtId="0" fontId="15" fillId="0" borderId="14" xfId="0" applyNumberFormat="1" applyFont="1" applyBorder="1" applyAlignment="1" applyProtection="1">
      <alignment horizontal="center" vertical="center" wrapText="1"/>
    </xf>
    <xf numFmtId="0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14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4" fillId="0" borderId="15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15" fillId="0" borderId="15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6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15" fillId="0" borderId="27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28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vertical="top" wrapText="1"/>
    </xf>
    <xf numFmtId="0" fontId="14" fillId="0" borderId="55" xfId="0" applyFont="1" applyBorder="1" applyAlignment="1" applyProtection="1">
      <alignment vertical="top" wrapText="1"/>
    </xf>
    <xf numFmtId="0" fontId="9" fillId="0" borderId="51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49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9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left" vertical="center" wrapText="1"/>
    </xf>
    <xf numFmtId="0" fontId="9" fillId="0" borderId="50" xfId="0" applyFont="1" applyBorder="1" applyAlignment="1" applyProtection="1">
      <alignment horizontal="left" vertical="center" wrapText="1"/>
    </xf>
    <xf numFmtId="0" fontId="9" fillId="0" borderId="32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35" xfId="0" applyFont="1" applyBorder="1" applyAlignment="1" applyProtection="1">
      <alignment horizontal="left" vertical="center" wrapText="1"/>
    </xf>
    <xf numFmtId="0" fontId="9" fillId="0" borderId="52" xfId="0" applyFont="1" applyBorder="1" applyAlignment="1" applyProtection="1">
      <alignment horizontal="left" vertical="center" wrapText="1"/>
    </xf>
    <xf numFmtId="0" fontId="9" fillId="0" borderId="51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2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60" zoomScaleNormal="60" workbookViewId="0">
      <selection activeCell="C27" sqref="C27"/>
    </sheetView>
  </sheetViews>
  <sheetFormatPr defaultRowHeight="12.75" x14ac:dyDescent="0.2"/>
  <cols>
    <col min="1" max="1" width="18.42578125" customWidth="1"/>
    <col min="2" max="2" width="13.5703125" customWidth="1"/>
    <col min="3" max="3" width="9.7109375" customWidth="1"/>
    <col min="4" max="4" width="22.85546875" customWidth="1"/>
    <col min="5" max="5" width="10" customWidth="1"/>
    <col min="6" max="6" width="10.28515625" customWidth="1"/>
    <col min="7" max="7" width="10.7109375" customWidth="1"/>
  </cols>
  <sheetData>
    <row r="1" spans="1:14" ht="13.5" thickBot="1" x14ac:dyDescent="0.25">
      <c r="A1" s="6"/>
      <c r="B1" s="6"/>
      <c r="C1" s="6"/>
      <c r="D1" s="6"/>
      <c r="E1" s="6"/>
      <c r="F1" s="6"/>
      <c r="G1" s="6"/>
    </row>
    <row r="2" spans="1:14" ht="15.75" x14ac:dyDescent="0.25">
      <c r="A2" s="7"/>
      <c r="B2" s="6"/>
      <c r="C2" s="6"/>
      <c r="D2" s="6"/>
      <c r="E2" s="6"/>
      <c r="F2" s="32" t="s">
        <v>41</v>
      </c>
      <c r="G2" s="33" t="s">
        <v>27</v>
      </c>
    </row>
    <row r="3" spans="1:14" ht="21" customHeight="1" x14ac:dyDescent="0.3">
      <c r="A3" s="199" t="s">
        <v>24</v>
      </c>
      <c r="B3" s="199"/>
      <c r="C3" s="199"/>
      <c r="D3" s="199"/>
      <c r="E3" s="200"/>
      <c r="F3" s="197"/>
      <c r="G3" s="189"/>
      <c r="H3" s="3"/>
      <c r="I3" s="3"/>
    </row>
    <row r="4" spans="1:14" x14ac:dyDescent="0.2">
      <c r="A4" s="8"/>
      <c r="B4" s="8"/>
      <c r="C4" s="8"/>
      <c r="D4" s="8"/>
      <c r="E4" s="8"/>
      <c r="F4" s="198"/>
      <c r="G4" s="189"/>
      <c r="H4" s="3"/>
      <c r="I4" s="3"/>
    </row>
    <row r="5" spans="1:14" ht="13.5" thickBot="1" x14ac:dyDescent="0.25">
      <c r="A5" s="9"/>
      <c r="B5" s="6"/>
      <c r="C5" s="6"/>
      <c r="D5" s="6"/>
      <c r="E5" s="6"/>
      <c r="F5" s="198"/>
      <c r="G5" s="189"/>
    </row>
    <row r="6" spans="1:14" ht="28.5" customHeight="1" thickBot="1" x14ac:dyDescent="0.25">
      <c r="A6" s="214" t="s">
        <v>8</v>
      </c>
      <c r="B6" s="215"/>
      <c r="C6" s="216"/>
      <c r="D6" s="10" t="s">
        <v>25</v>
      </c>
      <c r="E6" s="10"/>
      <c r="F6" s="10"/>
      <c r="G6" s="11" t="s">
        <v>31</v>
      </c>
      <c r="K6" s="1"/>
      <c r="L6" s="1"/>
      <c r="N6" s="1"/>
    </row>
    <row r="7" spans="1:14" ht="27" customHeight="1" x14ac:dyDescent="0.2">
      <c r="A7" s="217" t="s">
        <v>9</v>
      </c>
      <c r="B7" s="218"/>
      <c r="C7" s="219"/>
      <c r="D7" s="218" t="s">
        <v>11</v>
      </c>
      <c r="E7" s="218"/>
      <c r="F7" s="218"/>
      <c r="G7" s="223"/>
      <c r="K7" s="1"/>
    </row>
    <row r="8" spans="1:14" ht="27.75" customHeight="1" thickBot="1" x14ac:dyDescent="0.25">
      <c r="A8" s="220" t="s">
        <v>26</v>
      </c>
      <c r="B8" s="221"/>
      <c r="C8" s="222"/>
      <c r="D8" s="221" t="s">
        <v>12</v>
      </c>
      <c r="E8" s="221"/>
      <c r="F8" s="221"/>
      <c r="G8" s="222"/>
      <c r="K8" s="1"/>
    </row>
    <row r="9" spans="1:14" x14ac:dyDescent="0.2">
      <c r="A9" s="12"/>
      <c r="B9" s="6"/>
      <c r="C9" s="6"/>
      <c r="D9" s="6"/>
      <c r="E9" s="6"/>
      <c r="F9" s="6"/>
      <c r="G9" s="8"/>
      <c r="H9" s="3"/>
      <c r="I9" s="3"/>
    </row>
    <row r="10" spans="1:14" ht="24" customHeight="1" thickBot="1" x14ac:dyDescent="0.3">
      <c r="A10" s="34" t="s">
        <v>0</v>
      </c>
      <c r="B10" s="35"/>
      <c r="C10" s="35"/>
      <c r="D10" s="35"/>
      <c r="E10" s="35"/>
      <c r="F10" s="35"/>
      <c r="G10" s="35"/>
    </row>
    <row r="11" spans="1:14" ht="19.5" customHeight="1" thickBot="1" x14ac:dyDescent="0.25">
      <c r="A11" s="36"/>
      <c r="B11" s="190" t="s">
        <v>1</v>
      </c>
      <c r="C11" s="191"/>
      <c r="D11" s="191"/>
      <c r="E11" s="191"/>
      <c r="F11" s="192"/>
      <c r="G11" s="37" t="s">
        <v>28</v>
      </c>
    </row>
    <row r="12" spans="1:14" ht="26.45" customHeight="1" thickBot="1" x14ac:dyDescent="0.25">
      <c r="A12" s="46" t="s">
        <v>5</v>
      </c>
      <c r="B12" s="13"/>
      <c r="C12" s="14"/>
      <c r="D12" s="15"/>
      <c r="E12" s="15"/>
      <c r="F12" s="15"/>
      <c r="G12" s="16"/>
    </row>
    <row r="13" spans="1:14" ht="26.45" customHeight="1" thickBot="1" x14ac:dyDescent="0.25">
      <c r="A13" s="46" t="s">
        <v>3</v>
      </c>
      <c r="B13" s="13"/>
      <c r="C13" s="14"/>
      <c r="D13" s="15"/>
      <c r="E13" s="15"/>
      <c r="F13" s="15"/>
      <c r="G13" s="16"/>
    </row>
    <row r="14" spans="1:14" ht="25.9" customHeight="1" thickBot="1" x14ac:dyDescent="0.25">
      <c r="A14" s="46" t="s">
        <v>14</v>
      </c>
      <c r="B14" s="13"/>
      <c r="C14" s="14"/>
      <c r="D14" s="15"/>
      <c r="E14" s="15"/>
      <c r="F14" s="15"/>
      <c r="G14" s="16"/>
    </row>
    <row r="15" spans="1:14" ht="27" customHeight="1" thickBot="1" x14ac:dyDescent="0.25">
      <c r="A15" s="46" t="s">
        <v>7</v>
      </c>
      <c r="B15" s="13"/>
      <c r="C15" s="14"/>
      <c r="D15" s="15"/>
      <c r="E15" s="15"/>
      <c r="F15" s="15"/>
      <c r="G15" s="16"/>
    </row>
    <row r="16" spans="1:14" ht="31.9" customHeight="1" thickBot="1" x14ac:dyDescent="0.25">
      <c r="A16" s="46" t="s">
        <v>29</v>
      </c>
      <c r="B16" s="13"/>
      <c r="C16" s="14"/>
      <c r="D16" s="15"/>
      <c r="E16" s="15"/>
      <c r="F16" s="15"/>
      <c r="G16" s="16"/>
    </row>
    <row r="17" spans="1:12" ht="27" customHeight="1" thickBot="1" x14ac:dyDescent="0.25">
      <c r="A17" s="46" t="s">
        <v>6</v>
      </c>
      <c r="B17" s="13"/>
      <c r="C17" s="14"/>
      <c r="D17" s="15"/>
      <c r="E17" s="15"/>
      <c r="F17" s="15"/>
      <c r="G17" s="16"/>
    </row>
    <row r="18" spans="1:12" ht="36.75" customHeight="1" thickBot="1" x14ac:dyDescent="0.25">
      <c r="A18" s="59" t="s">
        <v>30</v>
      </c>
      <c r="B18" s="13"/>
      <c r="C18" s="14"/>
      <c r="D18" s="15"/>
      <c r="E18" s="15"/>
      <c r="F18" s="17"/>
      <c r="G18" s="18"/>
    </row>
    <row r="19" spans="1:12" ht="18.75" customHeight="1" thickBot="1" x14ac:dyDescent="0.25">
      <c r="A19" s="19"/>
      <c r="B19" s="20"/>
      <c r="C19" s="21"/>
      <c r="D19" s="195" t="s">
        <v>33</v>
      </c>
      <c r="E19" s="196"/>
      <c r="F19" s="196"/>
      <c r="G19" s="38">
        <f>SUM(G12+G13+G14+G15+G16+G17+G18)</f>
        <v>0</v>
      </c>
    </row>
    <row r="20" spans="1:12" ht="18.75" customHeight="1" thickBot="1" x14ac:dyDescent="0.25">
      <c r="A20" s="22"/>
      <c r="B20" s="20"/>
      <c r="C20" s="21"/>
      <c r="D20" s="42" t="s">
        <v>32</v>
      </c>
      <c r="E20" s="43">
        <f ca="1">AVERAGE(E20/7)</f>
        <v>0</v>
      </c>
      <c r="F20" s="44">
        <v>0.75</v>
      </c>
      <c r="G20" s="39">
        <f ca="1">PRODUCT(E20*0.75)</f>
        <v>0</v>
      </c>
    </row>
    <row r="21" spans="1:12" ht="18.75" customHeight="1" thickBot="1" x14ac:dyDescent="0.25">
      <c r="A21" s="212"/>
      <c r="B21" s="213"/>
      <c r="C21" s="23"/>
      <c r="D21" s="37" t="s">
        <v>34</v>
      </c>
      <c r="E21" s="24"/>
      <c r="F21" s="45">
        <v>0.25</v>
      </c>
      <c r="G21" s="40">
        <f>PRODUCT(E21*0.25)</f>
        <v>0</v>
      </c>
    </row>
    <row r="22" spans="1:12" ht="40.5" customHeight="1" thickBot="1" x14ac:dyDescent="0.25">
      <c r="A22" s="6"/>
      <c r="B22" s="6"/>
      <c r="C22" s="6"/>
      <c r="D22" s="6"/>
      <c r="E22" s="193" t="s">
        <v>35</v>
      </c>
      <c r="F22" s="194"/>
      <c r="G22" s="41">
        <f ca="1">SUM(G20+G21)</f>
        <v>0</v>
      </c>
    </row>
    <row r="23" spans="1:12" ht="19.899999999999999" customHeight="1" thickBot="1" x14ac:dyDescent="0.3">
      <c r="A23" s="34" t="s">
        <v>4</v>
      </c>
      <c r="B23" s="35"/>
      <c r="C23" s="35"/>
      <c r="D23" s="35"/>
      <c r="E23" s="6"/>
      <c r="F23" s="6"/>
      <c r="G23" s="6"/>
    </row>
    <row r="24" spans="1:12" ht="13.5" thickBot="1" x14ac:dyDescent="0.25">
      <c r="A24" s="47"/>
      <c r="B24" s="48" t="s">
        <v>36</v>
      </c>
      <c r="C24" s="48" t="s">
        <v>28</v>
      </c>
      <c r="D24" s="48" t="s">
        <v>37</v>
      </c>
      <c r="E24" s="6"/>
      <c r="F24" s="6"/>
      <c r="G24" s="6"/>
    </row>
    <row r="25" spans="1:12" ht="19.149999999999999" customHeight="1" thickBot="1" x14ac:dyDescent="0.25">
      <c r="A25" s="49" t="s">
        <v>38</v>
      </c>
      <c r="B25" s="25"/>
      <c r="C25" s="26"/>
      <c r="D25" s="51">
        <v>0.25</v>
      </c>
      <c r="E25" s="54">
        <f>PRODUCT(C25*0.25)</f>
        <v>0</v>
      </c>
      <c r="F25" s="6"/>
      <c r="G25" s="6"/>
    </row>
    <row r="26" spans="1:12" ht="19.149999999999999" customHeight="1" thickBot="1" x14ac:dyDescent="0.3">
      <c r="A26" s="50" t="s">
        <v>39</v>
      </c>
      <c r="B26" s="27"/>
      <c r="C26" s="26"/>
      <c r="D26" s="52">
        <v>0.5</v>
      </c>
      <c r="E26" s="55">
        <f>PRODUCT(C26*0.5)</f>
        <v>0</v>
      </c>
      <c r="F26" s="6"/>
      <c r="G26" s="28"/>
    </row>
    <row r="27" spans="1:12" ht="21.6" customHeight="1" thickBot="1" x14ac:dyDescent="0.3">
      <c r="A27" s="49" t="s">
        <v>40</v>
      </c>
      <c r="B27" s="25"/>
      <c r="C27" s="26"/>
      <c r="D27" s="52">
        <v>0.25</v>
      </c>
      <c r="E27" s="56">
        <f>PRODUCT(C27*0.25)</f>
        <v>0</v>
      </c>
      <c r="F27" s="28"/>
      <c r="G27" s="28"/>
    </row>
    <row r="28" spans="1:12" ht="25.9" customHeight="1" thickBot="1" x14ac:dyDescent="0.3">
      <c r="A28" s="203" t="s">
        <v>44</v>
      </c>
      <c r="B28" s="204"/>
      <c r="C28" s="205"/>
      <c r="D28" s="53" t="s">
        <v>42</v>
      </c>
      <c r="E28" s="41">
        <f>SUM(E25+E26+E27)</f>
        <v>0</v>
      </c>
      <c r="F28" s="28"/>
      <c r="G28" s="29"/>
    </row>
    <row r="29" spans="1:12" ht="36" customHeight="1" thickBot="1" x14ac:dyDescent="0.25">
      <c r="A29" s="206"/>
      <c r="B29" s="207"/>
      <c r="C29" s="208"/>
      <c r="D29" s="201" t="s">
        <v>43</v>
      </c>
      <c r="E29" s="201"/>
      <c r="F29" s="202"/>
      <c r="G29" s="57">
        <f ca="1">AVERAGE((G22+E28)/2)</f>
        <v>0</v>
      </c>
      <c r="H29" s="2"/>
    </row>
    <row r="30" spans="1:12" x14ac:dyDescent="0.2">
      <c r="A30" s="206"/>
      <c r="B30" s="207"/>
      <c r="C30" s="208"/>
      <c r="D30" s="30"/>
      <c r="E30" s="30"/>
      <c r="F30" s="30"/>
      <c r="G30" s="6"/>
    </row>
    <row r="31" spans="1:12" ht="24" customHeight="1" x14ac:dyDescent="0.2">
      <c r="A31" s="206"/>
      <c r="B31" s="207"/>
      <c r="C31" s="208"/>
      <c r="D31" s="108"/>
      <c r="E31" s="35"/>
      <c r="F31" s="35"/>
      <c r="G31" s="6"/>
    </row>
    <row r="32" spans="1:12" ht="15" customHeight="1" x14ac:dyDescent="0.2">
      <c r="A32" s="206"/>
      <c r="B32" s="207"/>
      <c r="C32" s="208"/>
      <c r="D32" s="35" t="s">
        <v>45</v>
      </c>
      <c r="E32" s="35"/>
      <c r="F32" s="35"/>
      <c r="G32" s="6"/>
      <c r="H32" s="4"/>
      <c r="I32" s="4"/>
      <c r="J32" s="4"/>
      <c r="K32" s="4"/>
      <c r="L32" s="4"/>
    </row>
    <row r="33" spans="1:12" ht="15" thickBot="1" x14ac:dyDescent="0.25">
      <c r="A33" s="209"/>
      <c r="B33" s="210"/>
      <c r="C33" s="211"/>
      <c r="D33" s="58" t="s">
        <v>46</v>
      </c>
      <c r="E33" s="35"/>
      <c r="F33" s="35"/>
      <c r="G33" s="6"/>
      <c r="H33" s="4"/>
      <c r="I33" s="5"/>
      <c r="J33" s="4"/>
      <c r="K33" s="4"/>
      <c r="L33" s="4"/>
    </row>
    <row r="34" spans="1:12" x14ac:dyDescent="0.2">
      <c r="A34" s="31"/>
      <c r="B34" s="6"/>
      <c r="C34" s="6"/>
      <c r="D34" s="9"/>
      <c r="E34" s="6"/>
      <c r="F34" s="6"/>
      <c r="G34" s="6"/>
      <c r="H34" s="4"/>
      <c r="I34" s="5"/>
      <c r="J34" s="5"/>
      <c r="K34" s="5"/>
      <c r="L34" s="4"/>
    </row>
    <row r="35" spans="1:12" x14ac:dyDescent="0.2">
      <c r="H35" s="4"/>
      <c r="I35" s="4"/>
      <c r="J35" s="5"/>
      <c r="K35" s="5"/>
      <c r="L35" s="4"/>
    </row>
    <row r="36" spans="1:12" x14ac:dyDescent="0.2">
      <c r="H36" s="4"/>
      <c r="I36" s="4"/>
      <c r="J36" s="4"/>
      <c r="K36" s="4"/>
      <c r="L36" s="4"/>
    </row>
  </sheetData>
  <sheetProtection sheet="1" objects="1" scenarios="1" selectLockedCells="1"/>
  <mergeCells count="14">
    <mergeCell ref="D29:F29"/>
    <mergeCell ref="A28:C33"/>
    <mergeCell ref="A21:B21"/>
    <mergeCell ref="A6:C6"/>
    <mergeCell ref="A7:C7"/>
    <mergeCell ref="A8:C8"/>
    <mergeCell ref="D7:G7"/>
    <mergeCell ref="D8:G8"/>
    <mergeCell ref="G3:G5"/>
    <mergeCell ref="B11:F11"/>
    <mergeCell ref="E22:F22"/>
    <mergeCell ref="D19:F19"/>
    <mergeCell ref="F3:F5"/>
    <mergeCell ref="A3:E3"/>
  </mergeCells>
  <phoneticPr fontId="11" type="noConversion"/>
  <pageMargins left="0.55118110236220474" right="0.35433070866141736" top="0.19685039370078741" bottom="0.19685039370078741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50" zoomScaleNormal="50" workbookViewId="0">
      <selection activeCell="B12" sqref="B12:H12"/>
    </sheetView>
  </sheetViews>
  <sheetFormatPr defaultRowHeight="12.75" x14ac:dyDescent="0.2"/>
  <cols>
    <col min="1" max="1" width="18.7109375" customWidth="1"/>
    <col min="7" max="7" width="8.85546875" customWidth="1"/>
    <col min="9" max="9" width="10" bestFit="1" customWidth="1"/>
  </cols>
  <sheetData>
    <row r="1" spans="1:9" ht="15.75" x14ac:dyDescent="0.25">
      <c r="A1" s="7"/>
      <c r="B1" s="6"/>
      <c r="C1" s="6"/>
      <c r="D1" s="6"/>
      <c r="E1" s="6"/>
      <c r="F1" s="6"/>
      <c r="G1" s="6"/>
      <c r="H1" s="120" t="s">
        <v>56</v>
      </c>
      <c r="I1" s="121" t="s">
        <v>47</v>
      </c>
    </row>
    <row r="2" spans="1:9" ht="20.25" x14ac:dyDescent="0.3">
      <c r="A2" s="199" t="s">
        <v>54</v>
      </c>
      <c r="B2" s="224"/>
      <c r="C2" s="224"/>
      <c r="D2" s="224"/>
      <c r="E2" s="224"/>
      <c r="F2" s="224"/>
      <c r="G2" s="224"/>
      <c r="H2" s="109"/>
      <c r="I2" s="109"/>
    </row>
    <row r="3" spans="1:9" ht="13.5" thickBot="1" x14ac:dyDescent="0.25">
      <c r="A3" s="8"/>
      <c r="B3" s="8"/>
      <c r="C3" s="8"/>
      <c r="D3" s="8"/>
      <c r="E3" s="8"/>
      <c r="F3" s="8"/>
      <c r="G3" s="8"/>
      <c r="H3" s="109"/>
      <c r="I3" s="110"/>
    </row>
    <row r="4" spans="1:9" ht="13.5" thickBot="1" x14ac:dyDescent="0.25">
      <c r="A4" s="9"/>
      <c r="B4" s="6"/>
      <c r="C4" s="6"/>
      <c r="D4" s="6"/>
      <c r="E4" s="6"/>
      <c r="F4" s="6"/>
      <c r="G4" s="6"/>
      <c r="H4" s="110"/>
      <c r="I4" s="111" t="s">
        <v>55</v>
      </c>
    </row>
    <row r="5" spans="1:9" ht="19.149999999999999" customHeight="1" thickBot="1" x14ac:dyDescent="0.25">
      <c r="A5" s="225" t="s">
        <v>8</v>
      </c>
      <c r="B5" s="226"/>
      <c r="C5" s="227"/>
      <c r="D5" s="228" t="s">
        <v>25</v>
      </c>
      <c r="E5" s="228"/>
      <c r="F5" s="228"/>
      <c r="G5" s="228"/>
      <c r="H5" s="229"/>
      <c r="I5" s="110"/>
    </row>
    <row r="6" spans="1:9" ht="20.45" customHeight="1" x14ac:dyDescent="0.2">
      <c r="A6" s="225" t="s">
        <v>9</v>
      </c>
      <c r="B6" s="226"/>
      <c r="C6" s="227"/>
      <c r="D6" s="230" t="s">
        <v>11</v>
      </c>
      <c r="E6" s="230"/>
      <c r="F6" s="230"/>
      <c r="G6" s="230"/>
      <c r="H6" s="230"/>
      <c r="I6" s="6"/>
    </row>
    <row r="7" spans="1:9" ht="21" customHeight="1" x14ac:dyDescent="0.2">
      <c r="A7" s="225" t="s">
        <v>10</v>
      </c>
      <c r="B7" s="226"/>
      <c r="C7" s="227"/>
      <c r="D7" s="230" t="s">
        <v>12</v>
      </c>
      <c r="E7" s="230"/>
      <c r="F7" s="230"/>
      <c r="G7" s="230"/>
      <c r="H7" s="230"/>
      <c r="I7" s="6"/>
    </row>
    <row r="8" spans="1:9" x14ac:dyDescent="0.2">
      <c r="A8" s="12"/>
      <c r="B8" s="6"/>
      <c r="C8" s="6"/>
      <c r="D8" s="6"/>
      <c r="E8" s="6"/>
      <c r="F8" s="6"/>
      <c r="G8" s="8"/>
      <c r="H8" s="6"/>
      <c r="I8" s="6"/>
    </row>
    <row r="9" spans="1:9" ht="19.149999999999999" customHeight="1" thickBot="1" x14ac:dyDescent="0.3">
      <c r="A9" s="34" t="s">
        <v>0</v>
      </c>
      <c r="B9" s="35"/>
      <c r="C9" s="35"/>
      <c r="D9" s="35"/>
      <c r="E9" s="35"/>
      <c r="F9" s="35"/>
      <c r="G9" s="35"/>
      <c r="H9" s="35"/>
      <c r="I9" s="35"/>
    </row>
    <row r="10" spans="1:9" ht="19.149999999999999" customHeight="1" thickBot="1" x14ac:dyDescent="0.25">
      <c r="A10" s="36"/>
      <c r="B10" s="190" t="s">
        <v>1</v>
      </c>
      <c r="C10" s="191"/>
      <c r="D10" s="191"/>
      <c r="E10" s="191"/>
      <c r="F10" s="191"/>
      <c r="G10" s="191"/>
      <c r="H10" s="192"/>
      <c r="I10" s="122" t="s">
        <v>28</v>
      </c>
    </row>
    <row r="11" spans="1:9" ht="22.9" customHeight="1" thickBot="1" x14ac:dyDescent="0.25">
      <c r="A11" s="123" t="s">
        <v>5</v>
      </c>
      <c r="B11" s="231"/>
      <c r="C11" s="232"/>
      <c r="D11" s="232"/>
      <c r="E11" s="232"/>
      <c r="F11" s="232"/>
      <c r="G11" s="232"/>
      <c r="H11" s="233"/>
      <c r="I11" s="16"/>
    </row>
    <row r="12" spans="1:9" ht="21.6" customHeight="1" thickBot="1" x14ac:dyDescent="0.25">
      <c r="A12" s="123" t="s">
        <v>3</v>
      </c>
      <c r="B12" s="231"/>
      <c r="C12" s="232"/>
      <c r="D12" s="232"/>
      <c r="E12" s="232"/>
      <c r="F12" s="232"/>
      <c r="G12" s="232"/>
      <c r="H12" s="233"/>
      <c r="I12" s="16"/>
    </row>
    <row r="13" spans="1:9" ht="21.6" customHeight="1" thickBot="1" x14ac:dyDescent="0.25">
      <c r="A13" s="123" t="s">
        <v>14</v>
      </c>
      <c r="B13" s="231"/>
      <c r="C13" s="232"/>
      <c r="D13" s="232"/>
      <c r="E13" s="232"/>
      <c r="F13" s="232"/>
      <c r="G13" s="232"/>
      <c r="H13" s="233"/>
      <c r="I13" s="16"/>
    </row>
    <row r="14" spans="1:9" ht="19.899999999999999" customHeight="1" thickBot="1" x14ac:dyDescent="0.25">
      <c r="A14" s="123" t="s">
        <v>15</v>
      </c>
      <c r="B14" s="231"/>
      <c r="C14" s="232"/>
      <c r="D14" s="232"/>
      <c r="E14" s="232"/>
      <c r="F14" s="232"/>
      <c r="G14" s="232"/>
      <c r="H14" s="233"/>
      <c r="I14" s="16"/>
    </row>
    <row r="15" spans="1:9" ht="21" customHeight="1" thickBot="1" x14ac:dyDescent="0.25">
      <c r="A15" s="123" t="s">
        <v>18</v>
      </c>
      <c r="B15" s="231"/>
      <c r="C15" s="232"/>
      <c r="D15" s="232"/>
      <c r="E15" s="232"/>
      <c r="F15" s="232"/>
      <c r="G15" s="232"/>
      <c r="H15" s="233"/>
      <c r="I15" s="16"/>
    </row>
    <row r="16" spans="1:9" ht="20.45" customHeight="1" thickBot="1" x14ac:dyDescent="0.25">
      <c r="A16" s="123" t="s">
        <v>19</v>
      </c>
      <c r="B16" s="231"/>
      <c r="C16" s="232"/>
      <c r="D16" s="232"/>
      <c r="E16" s="232"/>
      <c r="F16" s="232"/>
      <c r="G16" s="232"/>
      <c r="H16" s="233"/>
      <c r="I16" s="16"/>
    </row>
    <row r="17" spans="1:9" ht="19.899999999999999" customHeight="1" thickBot="1" x14ac:dyDescent="0.25">
      <c r="A17" s="123" t="s">
        <v>20</v>
      </c>
      <c r="B17" s="231"/>
      <c r="C17" s="232"/>
      <c r="D17" s="232"/>
      <c r="E17" s="232"/>
      <c r="F17" s="232"/>
      <c r="G17" s="232"/>
      <c r="H17" s="233"/>
      <c r="I17" s="16"/>
    </row>
    <row r="18" spans="1:9" ht="23.45" customHeight="1" thickBot="1" x14ac:dyDescent="0.25">
      <c r="A18" s="124" t="s">
        <v>29</v>
      </c>
      <c r="B18" s="231"/>
      <c r="C18" s="232"/>
      <c r="D18" s="232"/>
      <c r="E18" s="232"/>
      <c r="F18" s="232"/>
      <c r="G18" s="232"/>
      <c r="H18" s="233"/>
      <c r="I18" s="16"/>
    </row>
    <row r="19" spans="1:9" ht="26.25" thickBot="1" x14ac:dyDescent="0.25">
      <c r="A19" s="125" t="s">
        <v>66</v>
      </c>
      <c r="B19" s="231"/>
      <c r="C19" s="232"/>
      <c r="D19" s="232"/>
      <c r="E19" s="232"/>
      <c r="F19" s="232"/>
      <c r="G19" s="232"/>
      <c r="H19" s="233"/>
      <c r="I19" s="18"/>
    </row>
    <row r="20" spans="1:9" ht="18" customHeight="1" thickBot="1" x14ac:dyDescent="0.25">
      <c r="A20" s="19"/>
      <c r="B20" s="20"/>
      <c r="C20" s="21"/>
      <c r="D20" s="6"/>
      <c r="E20" s="234" t="s">
        <v>58</v>
      </c>
      <c r="F20" s="238"/>
      <c r="G20" s="238"/>
      <c r="H20" s="235"/>
      <c r="I20" s="38">
        <f>SUM(I11+I12+I13+I14+I15+I16+I17+I18+I19)</f>
        <v>0</v>
      </c>
    </row>
    <row r="21" spans="1:9" ht="19.149999999999999" customHeight="1" thickBot="1" x14ac:dyDescent="0.25">
      <c r="A21" s="22"/>
      <c r="B21" s="20"/>
      <c r="C21" s="21"/>
      <c r="D21" s="6"/>
      <c r="E21" s="234" t="s">
        <v>57</v>
      </c>
      <c r="F21" s="235"/>
      <c r="G21" s="95">
        <f>AVERAGE(I20/9)</f>
        <v>0</v>
      </c>
      <c r="H21" s="44">
        <v>0.75</v>
      </c>
      <c r="I21" s="39">
        <f>PRODUCT(G21*0.75)</f>
        <v>0</v>
      </c>
    </row>
    <row r="22" spans="1:9" ht="18.600000000000001" customHeight="1" thickBot="1" x14ac:dyDescent="0.4">
      <c r="A22" s="212"/>
      <c r="B22" s="213"/>
      <c r="C22" s="23"/>
      <c r="D22" s="112"/>
      <c r="E22" s="236" t="s">
        <v>34</v>
      </c>
      <c r="F22" s="237"/>
      <c r="G22" s="113"/>
      <c r="H22" s="45">
        <v>0.25</v>
      </c>
      <c r="I22" s="39">
        <f>PRODUCT(G22*0.25)</f>
        <v>0</v>
      </c>
    </row>
    <row r="23" spans="1:9" ht="37.9" customHeight="1" thickBot="1" x14ac:dyDescent="0.25">
      <c r="A23" s="6"/>
      <c r="B23" s="6"/>
      <c r="C23" s="6"/>
      <c r="D23" s="6"/>
      <c r="E23" s="252" t="s">
        <v>59</v>
      </c>
      <c r="F23" s="253"/>
      <c r="G23" s="253"/>
      <c r="H23" s="254"/>
      <c r="I23" s="126">
        <f>SUM(I21+I22)</f>
        <v>0</v>
      </c>
    </row>
    <row r="24" spans="1:9" ht="19.149999999999999" customHeight="1" thickBot="1" x14ac:dyDescent="0.3">
      <c r="A24" s="34" t="s">
        <v>4</v>
      </c>
      <c r="B24" s="35"/>
      <c r="C24" s="35"/>
      <c r="D24" s="35"/>
      <c r="E24" s="35"/>
      <c r="F24" s="35"/>
      <c r="G24" s="6"/>
      <c r="H24" s="6"/>
      <c r="I24" s="35"/>
    </row>
    <row r="25" spans="1:9" ht="19.899999999999999" customHeight="1" thickBot="1" x14ac:dyDescent="0.25">
      <c r="A25" s="47"/>
      <c r="B25" s="190" t="s">
        <v>36</v>
      </c>
      <c r="C25" s="191"/>
      <c r="D25" s="191"/>
      <c r="E25" s="37" t="s">
        <v>28</v>
      </c>
      <c r="F25" s="133" t="s">
        <v>51</v>
      </c>
      <c r="G25" s="6"/>
      <c r="H25" s="6"/>
      <c r="I25" s="32" t="s">
        <v>61</v>
      </c>
    </row>
    <row r="26" spans="1:9" ht="21.6" customHeight="1" thickBot="1" x14ac:dyDescent="0.25">
      <c r="A26" s="49" t="s">
        <v>13</v>
      </c>
      <c r="B26" s="239"/>
      <c r="C26" s="240"/>
      <c r="D26" s="240"/>
      <c r="E26" s="114"/>
      <c r="F26" s="134">
        <v>0.3</v>
      </c>
      <c r="G26" s="54">
        <f>PRODUCT(E26*0.3)</f>
        <v>0</v>
      </c>
      <c r="H26" s="6"/>
      <c r="I26" s="115"/>
    </row>
    <row r="27" spans="1:9" ht="22.15" customHeight="1" thickBot="1" x14ac:dyDescent="0.25">
      <c r="A27" s="136" t="s">
        <v>39</v>
      </c>
      <c r="B27" s="262"/>
      <c r="C27" s="263"/>
      <c r="D27" s="263"/>
      <c r="E27" s="116"/>
      <c r="F27" s="135">
        <v>0.7</v>
      </c>
      <c r="G27" s="131">
        <f>PRODUCT(E27-I26)*0.7</f>
        <v>0</v>
      </c>
      <c r="H27" s="6"/>
      <c r="I27" s="6"/>
    </row>
    <row r="28" spans="1:9" ht="24" customHeight="1" thickBot="1" x14ac:dyDescent="0.25">
      <c r="A28" s="236" t="s">
        <v>65</v>
      </c>
      <c r="B28" s="255"/>
      <c r="C28" s="255"/>
      <c r="D28" s="255"/>
      <c r="E28" s="255"/>
      <c r="F28" s="255"/>
      <c r="G28" s="132">
        <f>SUM(G26+G27)</f>
        <v>0</v>
      </c>
      <c r="H28" s="128">
        <v>0.5</v>
      </c>
      <c r="I28" s="54">
        <f>PRODUCT(G28*0.5)</f>
        <v>0</v>
      </c>
    </row>
    <row r="29" spans="1:9" ht="22.15" customHeight="1" thickBot="1" x14ac:dyDescent="0.25">
      <c r="A29" s="137" t="s">
        <v>38</v>
      </c>
      <c r="B29" s="256"/>
      <c r="C29" s="257"/>
      <c r="D29" s="257"/>
      <c r="E29" s="257"/>
      <c r="F29" s="257"/>
      <c r="G29" s="117"/>
      <c r="H29" s="129">
        <v>0.25</v>
      </c>
      <c r="I29" s="39">
        <f>PRODUCT(G29*0.25)</f>
        <v>0</v>
      </c>
    </row>
    <row r="30" spans="1:9" ht="24" thickBot="1" x14ac:dyDescent="0.25">
      <c r="A30" s="49" t="s">
        <v>40</v>
      </c>
      <c r="B30" s="258"/>
      <c r="C30" s="259"/>
      <c r="D30" s="259"/>
      <c r="E30" s="259"/>
      <c r="F30" s="259"/>
      <c r="G30" s="118"/>
      <c r="H30" s="130">
        <v>0.25</v>
      </c>
      <c r="I30" s="40">
        <f>PRODUCT(G30*0.25)</f>
        <v>0</v>
      </c>
    </row>
    <row r="31" spans="1:9" ht="31.15" customHeight="1" thickBot="1" x14ac:dyDescent="0.25">
      <c r="A31" s="243" t="s">
        <v>44</v>
      </c>
      <c r="B31" s="244"/>
      <c r="C31" s="244"/>
      <c r="D31" s="245"/>
      <c r="E31" s="260" t="s">
        <v>60</v>
      </c>
      <c r="F31" s="260"/>
      <c r="G31" s="260"/>
      <c r="H31" s="261"/>
      <c r="I31" s="127">
        <f>SUM(I28+I29+I30)</f>
        <v>0</v>
      </c>
    </row>
    <row r="32" spans="1:9" ht="30.6" customHeight="1" thickBot="1" x14ac:dyDescent="0.25">
      <c r="A32" s="246"/>
      <c r="B32" s="247"/>
      <c r="C32" s="247"/>
      <c r="D32" s="248"/>
      <c r="E32" s="241" t="s">
        <v>62</v>
      </c>
      <c r="F32" s="241"/>
      <c r="G32" s="241"/>
      <c r="H32" s="242"/>
      <c r="I32" s="103">
        <f>AVERAGE((I23+I31)/2)</f>
        <v>0</v>
      </c>
    </row>
    <row r="33" spans="1:9" ht="13.9" customHeight="1" x14ac:dyDescent="0.2">
      <c r="A33" s="246"/>
      <c r="B33" s="247"/>
      <c r="C33" s="247"/>
      <c r="D33" s="248"/>
      <c r="E33" s="6"/>
      <c r="F33" s="6"/>
      <c r="G33" s="6"/>
      <c r="H33" s="6"/>
      <c r="I33" s="6"/>
    </row>
    <row r="34" spans="1:9" ht="14.25" x14ac:dyDescent="0.2">
      <c r="A34" s="246"/>
      <c r="B34" s="247"/>
      <c r="C34" s="247"/>
      <c r="D34" s="248"/>
      <c r="E34" s="6"/>
      <c r="F34" s="119"/>
      <c r="G34" s="6"/>
      <c r="H34" s="6"/>
      <c r="I34" s="6"/>
    </row>
    <row r="35" spans="1:9" ht="13.9" customHeight="1" x14ac:dyDescent="0.2">
      <c r="A35" s="246"/>
      <c r="B35" s="247"/>
      <c r="C35" s="247"/>
      <c r="D35" s="248"/>
      <c r="E35" s="6"/>
      <c r="F35" s="6"/>
      <c r="G35" s="6"/>
      <c r="H35" s="6"/>
      <c r="I35" s="6"/>
    </row>
    <row r="36" spans="1:9" ht="13.9" customHeight="1" x14ac:dyDescent="0.2">
      <c r="A36" s="246"/>
      <c r="B36" s="247"/>
      <c r="C36" s="247"/>
      <c r="D36" s="248"/>
      <c r="E36" s="6"/>
      <c r="F36" s="6"/>
      <c r="G36" s="6"/>
      <c r="H36" s="6"/>
      <c r="I36" s="6"/>
    </row>
    <row r="37" spans="1:9" ht="13.9" customHeight="1" x14ac:dyDescent="0.2">
      <c r="A37" s="246"/>
      <c r="B37" s="247"/>
      <c r="C37" s="247"/>
      <c r="D37" s="248"/>
      <c r="E37" s="6"/>
      <c r="F37" s="6"/>
      <c r="G37" s="6"/>
      <c r="H37" s="6"/>
      <c r="I37" s="6"/>
    </row>
    <row r="38" spans="1:9" ht="13.9" customHeight="1" x14ac:dyDescent="0.2">
      <c r="A38" s="246"/>
      <c r="B38" s="247"/>
      <c r="C38" s="247"/>
      <c r="D38" s="248"/>
      <c r="E38" s="6"/>
      <c r="F38" s="6"/>
      <c r="G38" s="6"/>
      <c r="H38" s="6"/>
      <c r="I38" s="6"/>
    </row>
    <row r="39" spans="1:9" ht="13.9" customHeight="1" x14ac:dyDescent="0.2">
      <c r="A39" s="246"/>
      <c r="B39" s="247"/>
      <c r="C39" s="247"/>
      <c r="D39" s="248"/>
      <c r="E39" s="6"/>
      <c r="F39" s="6"/>
      <c r="G39" s="6"/>
      <c r="H39" s="6"/>
      <c r="I39" s="6"/>
    </row>
    <row r="40" spans="1:9" ht="13.9" customHeight="1" x14ac:dyDescent="0.2">
      <c r="A40" s="246"/>
      <c r="B40" s="247"/>
      <c r="C40" s="247"/>
      <c r="D40" s="248"/>
      <c r="E40" s="6"/>
      <c r="F40" s="6"/>
      <c r="G40" s="6"/>
      <c r="H40" s="6"/>
      <c r="I40" s="6"/>
    </row>
    <row r="41" spans="1:9" ht="13.9" customHeight="1" x14ac:dyDescent="0.2">
      <c r="A41" s="246"/>
      <c r="B41" s="247"/>
      <c r="C41" s="247"/>
      <c r="D41" s="248"/>
      <c r="E41" s="6"/>
      <c r="F41" s="6"/>
      <c r="G41" s="6"/>
      <c r="H41" s="6"/>
      <c r="I41" s="6"/>
    </row>
    <row r="42" spans="1:9" ht="13.9" customHeight="1" x14ac:dyDescent="0.2">
      <c r="A42" s="246"/>
      <c r="B42" s="247"/>
      <c r="C42" s="247"/>
      <c r="D42" s="248"/>
      <c r="E42" s="6"/>
      <c r="F42" s="6"/>
      <c r="G42" s="6"/>
      <c r="H42" s="6"/>
      <c r="I42" s="6"/>
    </row>
    <row r="43" spans="1:9" ht="13.9" customHeight="1" x14ac:dyDescent="0.2">
      <c r="A43" s="246"/>
      <c r="B43" s="247"/>
      <c r="C43" s="247"/>
      <c r="D43" s="248"/>
      <c r="E43" s="138" t="s">
        <v>63</v>
      </c>
      <c r="F43" s="35"/>
      <c r="G43" s="35"/>
      <c r="H43" s="35"/>
      <c r="I43" s="6"/>
    </row>
    <row r="44" spans="1:9" ht="13.5" thickBot="1" x14ac:dyDescent="0.25">
      <c r="A44" s="249"/>
      <c r="B44" s="250"/>
      <c r="C44" s="250"/>
      <c r="D44" s="251"/>
      <c r="E44" s="139" t="s">
        <v>64</v>
      </c>
      <c r="F44" s="35"/>
      <c r="G44" s="35"/>
      <c r="H44" s="35"/>
      <c r="I44" s="6"/>
    </row>
    <row r="45" spans="1:9" x14ac:dyDescent="0.2">
      <c r="A45" s="6"/>
      <c r="B45" s="6"/>
      <c r="C45" s="6"/>
      <c r="D45" s="6"/>
      <c r="E45" s="6"/>
      <c r="F45" s="6"/>
      <c r="G45" s="6"/>
      <c r="H45" s="6"/>
      <c r="I45" s="6"/>
    </row>
  </sheetData>
  <sheetProtection sheet="1" objects="1" scenarios="1" selectLockedCells="1"/>
  <mergeCells count="31">
    <mergeCell ref="B25:D25"/>
    <mergeCell ref="B26:D26"/>
    <mergeCell ref="E32:H32"/>
    <mergeCell ref="A31:D44"/>
    <mergeCell ref="E23:H23"/>
    <mergeCell ref="A28:F28"/>
    <mergeCell ref="B29:F29"/>
    <mergeCell ref="B30:F30"/>
    <mergeCell ref="E31:H31"/>
    <mergeCell ref="B27:D27"/>
    <mergeCell ref="A7:C7"/>
    <mergeCell ref="A22:B22"/>
    <mergeCell ref="D7:H7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E21:F21"/>
    <mergeCell ref="E22:F22"/>
    <mergeCell ref="E20:H20"/>
    <mergeCell ref="A2:G2"/>
    <mergeCell ref="A5:C5"/>
    <mergeCell ref="A6:C6"/>
    <mergeCell ref="D5:H5"/>
    <mergeCell ref="D6:H6"/>
  </mergeCells>
  <phoneticPr fontId="11" type="noConversion"/>
  <pageMargins left="0.55118110236220474" right="0.3543307086614173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="90" zoomScaleNormal="90" workbookViewId="0">
      <selection activeCell="I11" sqref="I11"/>
    </sheetView>
  </sheetViews>
  <sheetFormatPr defaultRowHeight="12.75" x14ac:dyDescent="0.2"/>
  <cols>
    <col min="1" max="1" width="18.7109375" customWidth="1"/>
    <col min="7" max="7" width="8.85546875" customWidth="1"/>
    <col min="9" max="9" width="10" bestFit="1" customWidth="1"/>
  </cols>
  <sheetData>
    <row r="1" spans="1:9" ht="15.75" x14ac:dyDescent="0.25">
      <c r="A1" s="7"/>
      <c r="B1" s="6"/>
      <c r="C1" s="6"/>
      <c r="D1" s="6"/>
      <c r="E1" s="6"/>
      <c r="F1" s="6"/>
      <c r="G1" s="6"/>
      <c r="H1" s="120" t="s">
        <v>56</v>
      </c>
      <c r="I1" s="121" t="s">
        <v>47</v>
      </c>
    </row>
    <row r="2" spans="1:9" ht="20.25" x14ac:dyDescent="0.3">
      <c r="A2" s="199" t="s">
        <v>68</v>
      </c>
      <c r="B2" s="224"/>
      <c r="C2" s="224"/>
      <c r="D2" s="224"/>
      <c r="E2" s="224"/>
      <c r="F2" s="224"/>
      <c r="G2" s="224"/>
      <c r="H2" s="109"/>
      <c r="I2" s="109"/>
    </row>
    <row r="3" spans="1:9" ht="13.5" thickBot="1" x14ac:dyDescent="0.25">
      <c r="A3" s="8"/>
      <c r="B3" s="8"/>
      <c r="C3" s="8"/>
      <c r="D3" s="8"/>
      <c r="E3" s="8"/>
      <c r="F3" s="8"/>
      <c r="G3" s="8"/>
      <c r="H3" s="109"/>
      <c r="I3" s="110"/>
    </row>
    <row r="4" spans="1:9" ht="13.5" thickBot="1" x14ac:dyDescent="0.25">
      <c r="A4" s="9"/>
      <c r="B4" s="6"/>
      <c r="C4" s="6"/>
      <c r="D4" s="6"/>
      <c r="E4" s="6"/>
      <c r="F4" s="6"/>
      <c r="G4" s="6"/>
      <c r="H4" s="110"/>
      <c r="I4" s="111" t="s">
        <v>55</v>
      </c>
    </row>
    <row r="5" spans="1:9" ht="19.149999999999999" customHeight="1" thickBot="1" x14ac:dyDescent="0.25">
      <c r="A5" s="225" t="s">
        <v>8</v>
      </c>
      <c r="B5" s="226"/>
      <c r="C5" s="227"/>
      <c r="D5" s="228" t="s">
        <v>25</v>
      </c>
      <c r="E5" s="228"/>
      <c r="F5" s="228"/>
      <c r="G5" s="228"/>
      <c r="H5" s="229"/>
      <c r="I5" s="110"/>
    </row>
    <row r="6" spans="1:9" ht="20.45" customHeight="1" x14ac:dyDescent="0.2">
      <c r="A6" s="225" t="s">
        <v>9</v>
      </c>
      <c r="B6" s="226"/>
      <c r="C6" s="227"/>
      <c r="D6" s="230" t="s">
        <v>11</v>
      </c>
      <c r="E6" s="230"/>
      <c r="F6" s="230"/>
      <c r="G6" s="230"/>
      <c r="H6" s="230"/>
      <c r="I6" s="6"/>
    </row>
    <row r="7" spans="1:9" ht="21" customHeight="1" x14ac:dyDescent="0.2">
      <c r="A7" s="225" t="s">
        <v>10</v>
      </c>
      <c r="B7" s="226"/>
      <c r="C7" s="227"/>
      <c r="D7" s="230" t="s">
        <v>12</v>
      </c>
      <c r="E7" s="230"/>
      <c r="F7" s="230"/>
      <c r="G7" s="230"/>
      <c r="H7" s="230"/>
      <c r="I7" s="6"/>
    </row>
    <row r="8" spans="1:9" x14ac:dyDescent="0.2">
      <c r="A8" s="12"/>
      <c r="B8" s="6"/>
      <c r="C8" s="6"/>
      <c r="D8" s="6"/>
      <c r="E8" s="6"/>
      <c r="F8" s="6"/>
      <c r="G8" s="8"/>
      <c r="H8" s="6"/>
      <c r="I8" s="6"/>
    </row>
    <row r="9" spans="1:9" ht="19.149999999999999" customHeight="1" thickBot="1" x14ac:dyDescent="0.3">
      <c r="A9" s="34" t="s">
        <v>0</v>
      </c>
      <c r="B9" s="35"/>
      <c r="C9" s="35"/>
      <c r="D9" s="35"/>
      <c r="E9" s="35"/>
      <c r="F9" s="35"/>
      <c r="G9" s="35"/>
      <c r="H9" s="35"/>
      <c r="I9" s="35"/>
    </row>
    <row r="10" spans="1:9" ht="19.149999999999999" customHeight="1" thickBot="1" x14ac:dyDescent="0.25">
      <c r="A10" s="36"/>
      <c r="B10" s="190" t="s">
        <v>1</v>
      </c>
      <c r="C10" s="191"/>
      <c r="D10" s="191"/>
      <c r="E10" s="191"/>
      <c r="F10" s="191"/>
      <c r="G10" s="191"/>
      <c r="H10" s="192"/>
      <c r="I10" s="122" t="s">
        <v>28</v>
      </c>
    </row>
    <row r="11" spans="1:9" ht="24" customHeight="1" thickBot="1" x14ac:dyDescent="0.25">
      <c r="A11" s="137" t="s">
        <v>5</v>
      </c>
      <c r="B11" s="231"/>
      <c r="C11" s="232"/>
      <c r="D11" s="232"/>
      <c r="E11" s="232"/>
      <c r="F11" s="232"/>
      <c r="G11" s="232"/>
      <c r="H11" s="233"/>
      <c r="I11" s="16"/>
    </row>
    <row r="12" spans="1:9" ht="22.9" customHeight="1" thickBot="1" x14ac:dyDescent="0.25">
      <c r="A12" s="137" t="s">
        <v>14</v>
      </c>
      <c r="B12" s="231"/>
      <c r="C12" s="232"/>
      <c r="D12" s="232"/>
      <c r="E12" s="232"/>
      <c r="F12" s="232"/>
      <c r="G12" s="232"/>
      <c r="H12" s="233"/>
      <c r="I12" s="16"/>
    </row>
    <row r="13" spans="1:9" ht="21.6" customHeight="1" thickBot="1" x14ac:dyDescent="0.25">
      <c r="A13" s="137" t="s">
        <v>15</v>
      </c>
      <c r="B13" s="231"/>
      <c r="C13" s="232"/>
      <c r="D13" s="232"/>
      <c r="E13" s="232"/>
      <c r="F13" s="232"/>
      <c r="G13" s="232"/>
      <c r="H13" s="233"/>
      <c r="I13" s="16"/>
    </row>
    <row r="14" spans="1:9" ht="27" customHeight="1" thickBot="1" x14ac:dyDescent="0.25">
      <c r="A14" s="137" t="s">
        <v>18</v>
      </c>
      <c r="B14" s="231"/>
      <c r="C14" s="232"/>
      <c r="D14" s="232"/>
      <c r="E14" s="232"/>
      <c r="F14" s="232"/>
      <c r="G14" s="232"/>
      <c r="H14" s="233"/>
      <c r="I14" s="16"/>
    </row>
    <row r="15" spans="1:9" ht="27.6" customHeight="1" thickBot="1" x14ac:dyDescent="0.25">
      <c r="A15" s="137" t="s">
        <v>19</v>
      </c>
      <c r="B15" s="231"/>
      <c r="C15" s="232"/>
      <c r="D15" s="232"/>
      <c r="E15" s="232"/>
      <c r="F15" s="232"/>
      <c r="G15" s="232"/>
      <c r="H15" s="233"/>
      <c r="I15" s="16"/>
    </row>
    <row r="16" spans="1:9" ht="27" customHeight="1" thickBot="1" x14ac:dyDescent="0.25">
      <c r="A16" s="137" t="s">
        <v>20</v>
      </c>
      <c r="B16" s="231"/>
      <c r="C16" s="232"/>
      <c r="D16" s="232"/>
      <c r="E16" s="232"/>
      <c r="F16" s="232"/>
      <c r="G16" s="232"/>
      <c r="H16" s="233"/>
      <c r="I16" s="16"/>
    </row>
    <row r="17" spans="1:9" ht="30" customHeight="1" thickBot="1" x14ac:dyDescent="0.25">
      <c r="A17" s="137" t="s">
        <v>21</v>
      </c>
      <c r="B17" s="231"/>
      <c r="C17" s="232"/>
      <c r="D17" s="232"/>
      <c r="E17" s="232"/>
      <c r="F17" s="232"/>
      <c r="G17" s="232"/>
      <c r="H17" s="233"/>
      <c r="I17" s="16"/>
    </row>
    <row r="18" spans="1:9" ht="30" customHeight="1" thickBot="1" x14ac:dyDescent="0.25">
      <c r="A18" s="140" t="s">
        <v>22</v>
      </c>
      <c r="B18" s="231"/>
      <c r="C18" s="232"/>
      <c r="D18" s="232"/>
      <c r="E18" s="232"/>
      <c r="F18" s="232"/>
      <c r="G18" s="232"/>
      <c r="H18" s="233"/>
      <c r="I18" s="18"/>
    </row>
    <row r="19" spans="1:9" ht="20.45" customHeight="1" thickBot="1" x14ac:dyDescent="0.25">
      <c r="A19" s="19"/>
      <c r="B19" s="20"/>
      <c r="C19" s="21"/>
      <c r="D19" s="6"/>
      <c r="E19" s="234" t="s">
        <v>58</v>
      </c>
      <c r="F19" s="238"/>
      <c r="G19" s="238"/>
      <c r="H19" s="235"/>
      <c r="I19" s="38">
        <f>SUM(I11+I12+I13+I14+I15+I16+I17+I18)</f>
        <v>0</v>
      </c>
    </row>
    <row r="20" spans="1:9" ht="19.149999999999999" customHeight="1" thickBot="1" x14ac:dyDescent="0.25">
      <c r="A20" s="22"/>
      <c r="B20" s="20"/>
      <c r="C20" s="21"/>
      <c r="D20" s="6"/>
      <c r="E20" s="234" t="s">
        <v>69</v>
      </c>
      <c r="F20" s="235"/>
      <c r="G20" s="95">
        <f>AVERAGE(I19/8)</f>
        <v>0</v>
      </c>
      <c r="H20" s="44">
        <v>0.75</v>
      </c>
      <c r="I20" s="39">
        <f>PRODUCT(G20*0.75)</f>
        <v>0</v>
      </c>
    </row>
    <row r="21" spans="1:9" ht="18.600000000000001" customHeight="1" thickBot="1" x14ac:dyDescent="0.4">
      <c r="A21" s="212"/>
      <c r="B21" s="213"/>
      <c r="C21" s="23"/>
      <c r="D21" s="112"/>
      <c r="E21" s="236" t="s">
        <v>34</v>
      </c>
      <c r="F21" s="237"/>
      <c r="G21" s="113"/>
      <c r="H21" s="45">
        <v>0.25</v>
      </c>
      <c r="I21" s="39">
        <f>PRODUCT(G21*0.25)</f>
        <v>0</v>
      </c>
    </row>
    <row r="22" spans="1:9" ht="37.9" customHeight="1" thickBot="1" x14ac:dyDescent="0.25">
      <c r="A22" s="6"/>
      <c r="B22" s="6"/>
      <c r="C22" s="6"/>
      <c r="D22" s="6"/>
      <c r="E22" s="252" t="s">
        <v>59</v>
      </c>
      <c r="F22" s="253"/>
      <c r="G22" s="253"/>
      <c r="H22" s="254"/>
      <c r="I22" s="126">
        <f>SUM(I20+I21)</f>
        <v>0</v>
      </c>
    </row>
    <row r="23" spans="1:9" ht="19.149999999999999" customHeight="1" thickBot="1" x14ac:dyDescent="0.3">
      <c r="A23" s="34" t="s">
        <v>4</v>
      </c>
      <c r="B23" s="35"/>
      <c r="C23" s="35"/>
      <c r="D23" s="35"/>
      <c r="E23" s="35"/>
      <c r="F23" s="35"/>
      <c r="G23" s="6"/>
      <c r="H23" s="6"/>
      <c r="I23" s="35"/>
    </row>
    <row r="24" spans="1:9" ht="19.899999999999999" customHeight="1" thickBot="1" x14ac:dyDescent="0.25">
      <c r="A24" s="47"/>
      <c r="B24" s="190" t="s">
        <v>36</v>
      </c>
      <c r="C24" s="191"/>
      <c r="D24" s="191"/>
      <c r="E24" s="37" t="s">
        <v>28</v>
      </c>
      <c r="F24" s="133" t="s">
        <v>51</v>
      </c>
      <c r="G24" s="6"/>
      <c r="H24" s="6"/>
      <c r="I24" s="32" t="s">
        <v>61</v>
      </c>
    </row>
    <row r="25" spans="1:9" ht="21.6" customHeight="1" thickBot="1" x14ac:dyDescent="0.25">
      <c r="A25" s="49" t="s">
        <v>13</v>
      </c>
      <c r="B25" s="239"/>
      <c r="C25" s="240"/>
      <c r="D25" s="240"/>
      <c r="E25" s="114"/>
      <c r="F25" s="134">
        <v>0.3</v>
      </c>
      <c r="G25" s="54">
        <f>PRODUCT(E25*0.3)</f>
        <v>0</v>
      </c>
      <c r="H25" s="6"/>
      <c r="I25" s="115"/>
    </row>
    <row r="26" spans="1:9" ht="22.15" customHeight="1" thickBot="1" x14ac:dyDescent="0.25">
      <c r="A26" s="136" t="s">
        <v>39</v>
      </c>
      <c r="B26" s="262"/>
      <c r="C26" s="263"/>
      <c r="D26" s="263"/>
      <c r="E26" s="116"/>
      <c r="F26" s="135">
        <v>0.7</v>
      </c>
      <c r="G26" s="131">
        <f>PRODUCT((E26-I25)*0.7)</f>
        <v>0</v>
      </c>
      <c r="H26" s="6"/>
      <c r="I26" s="6"/>
    </row>
    <row r="27" spans="1:9" ht="24" customHeight="1" thickBot="1" x14ac:dyDescent="0.25">
      <c r="A27" s="236" t="s">
        <v>65</v>
      </c>
      <c r="B27" s="255"/>
      <c r="C27" s="255"/>
      <c r="D27" s="255"/>
      <c r="E27" s="255"/>
      <c r="F27" s="255"/>
      <c r="G27" s="132">
        <f>SUM(G25+G26)</f>
        <v>0</v>
      </c>
      <c r="H27" s="128">
        <v>0.5</v>
      </c>
      <c r="I27" s="54">
        <f>PRODUCT(G27*0.5)</f>
        <v>0</v>
      </c>
    </row>
    <row r="28" spans="1:9" ht="22.15" customHeight="1" thickBot="1" x14ac:dyDescent="0.25">
      <c r="A28" s="137" t="s">
        <v>38</v>
      </c>
      <c r="B28" s="256"/>
      <c r="C28" s="257"/>
      <c r="D28" s="257"/>
      <c r="E28" s="257"/>
      <c r="F28" s="257"/>
      <c r="G28" s="117"/>
      <c r="H28" s="129">
        <v>0.25</v>
      </c>
      <c r="I28" s="39">
        <f>PRODUCT(G28*0.25)</f>
        <v>0</v>
      </c>
    </row>
    <row r="29" spans="1:9" ht="24" thickBot="1" x14ac:dyDescent="0.25">
      <c r="A29" s="49" t="s">
        <v>40</v>
      </c>
      <c r="B29" s="258"/>
      <c r="C29" s="259"/>
      <c r="D29" s="259"/>
      <c r="E29" s="259"/>
      <c r="F29" s="259"/>
      <c r="G29" s="118"/>
      <c r="H29" s="130">
        <v>0.25</v>
      </c>
      <c r="I29" s="40">
        <f>PRODUCT(G29*0.25)</f>
        <v>0</v>
      </c>
    </row>
    <row r="30" spans="1:9" ht="31.15" customHeight="1" thickBot="1" x14ac:dyDescent="0.25">
      <c r="A30" s="243" t="s">
        <v>44</v>
      </c>
      <c r="B30" s="244"/>
      <c r="C30" s="244"/>
      <c r="D30" s="245"/>
      <c r="E30" s="260" t="s">
        <v>60</v>
      </c>
      <c r="F30" s="260"/>
      <c r="G30" s="260"/>
      <c r="H30" s="261"/>
      <c r="I30" s="41">
        <f>SUM(I27+I28+I29)</f>
        <v>0</v>
      </c>
    </row>
    <row r="31" spans="1:9" ht="30.6" customHeight="1" thickBot="1" x14ac:dyDescent="0.25">
      <c r="A31" s="246"/>
      <c r="B31" s="247"/>
      <c r="C31" s="247"/>
      <c r="D31" s="248"/>
      <c r="E31" s="241" t="s">
        <v>62</v>
      </c>
      <c r="F31" s="241"/>
      <c r="G31" s="241"/>
      <c r="H31" s="242"/>
      <c r="I31" s="103">
        <f>AVERAGE((I22+I30)/2)</f>
        <v>0</v>
      </c>
    </row>
    <row r="32" spans="1:9" ht="13.9" customHeight="1" x14ac:dyDescent="0.2">
      <c r="A32" s="246"/>
      <c r="B32" s="247"/>
      <c r="C32" s="247"/>
      <c r="D32" s="248"/>
      <c r="E32" s="6"/>
      <c r="F32" s="6"/>
      <c r="G32" s="6"/>
      <c r="H32" s="6"/>
      <c r="I32" s="6"/>
    </row>
    <row r="33" spans="1:9" ht="14.25" x14ac:dyDescent="0.2">
      <c r="A33" s="246"/>
      <c r="B33" s="247"/>
      <c r="C33" s="247"/>
      <c r="D33" s="248"/>
      <c r="E33" s="6"/>
      <c r="F33" s="119"/>
      <c r="G33" s="6"/>
      <c r="H33" s="6"/>
      <c r="I33" s="6"/>
    </row>
    <row r="34" spans="1:9" ht="13.9" customHeight="1" x14ac:dyDescent="0.2">
      <c r="A34" s="246"/>
      <c r="B34" s="247"/>
      <c r="C34" s="247"/>
      <c r="D34" s="248"/>
      <c r="E34" s="6"/>
      <c r="F34" s="6"/>
      <c r="G34" s="6"/>
      <c r="H34" s="6"/>
      <c r="I34" s="6"/>
    </row>
    <row r="35" spans="1:9" ht="13.9" customHeight="1" x14ac:dyDescent="0.2">
      <c r="A35" s="246"/>
      <c r="B35" s="247"/>
      <c r="C35" s="247"/>
      <c r="D35" s="248"/>
      <c r="E35" s="6"/>
      <c r="F35" s="6"/>
      <c r="G35" s="6"/>
      <c r="H35" s="6"/>
      <c r="I35" s="6"/>
    </row>
    <row r="36" spans="1:9" ht="13.9" customHeight="1" x14ac:dyDescent="0.2">
      <c r="A36" s="246"/>
      <c r="B36" s="247"/>
      <c r="C36" s="247"/>
      <c r="D36" s="248"/>
      <c r="E36" s="6"/>
      <c r="F36" s="6"/>
      <c r="G36" s="6"/>
      <c r="H36" s="6"/>
      <c r="I36" s="6"/>
    </row>
    <row r="37" spans="1:9" ht="13.9" customHeight="1" x14ac:dyDescent="0.2">
      <c r="A37" s="246"/>
      <c r="B37" s="247"/>
      <c r="C37" s="247"/>
      <c r="D37" s="248"/>
      <c r="E37" s="6"/>
      <c r="F37" s="6"/>
      <c r="G37" s="6"/>
      <c r="H37" s="6"/>
      <c r="I37" s="6"/>
    </row>
    <row r="38" spans="1:9" ht="13.9" customHeight="1" x14ac:dyDescent="0.2">
      <c r="A38" s="246"/>
      <c r="B38" s="247"/>
      <c r="C38" s="247"/>
      <c r="D38" s="248"/>
      <c r="E38" s="6"/>
      <c r="F38" s="6"/>
      <c r="G38" s="6"/>
      <c r="H38" s="6"/>
      <c r="I38" s="6"/>
    </row>
    <row r="39" spans="1:9" ht="13.9" customHeight="1" x14ac:dyDescent="0.2">
      <c r="A39" s="246"/>
      <c r="B39" s="247"/>
      <c r="C39" s="247"/>
      <c r="D39" s="248"/>
      <c r="E39" s="6"/>
      <c r="F39" s="6"/>
      <c r="G39" s="6"/>
      <c r="H39" s="6"/>
      <c r="I39" s="6"/>
    </row>
    <row r="40" spans="1:9" ht="13.9" customHeight="1" x14ac:dyDescent="0.2">
      <c r="A40" s="246"/>
      <c r="B40" s="247"/>
      <c r="C40" s="247"/>
      <c r="D40" s="248"/>
      <c r="E40" s="6"/>
      <c r="F40" s="6"/>
      <c r="G40" s="6"/>
      <c r="H40" s="6"/>
      <c r="I40" s="6"/>
    </row>
    <row r="41" spans="1:9" ht="13.9" customHeight="1" x14ac:dyDescent="0.2">
      <c r="A41" s="246"/>
      <c r="B41" s="247"/>
      <c r="C41" s="247"/>
      <c r="D41" s="248"/>
      <c r="E41" s="6"/>
      <c r="F41" s="6"/>
      <c r="G41" s="6"/>
      <c r="H41" s="6"/>
      <c r="I41" s="6"/>
    </row>
    <row r="42" spans="1:9" ht="13.9" customHeight="1" x14ac:dyDescent="0.2">
      <c r="A42" s="246"/>
      <c r="B42" s="247"/>
      <c r="C42" s="247"/>
      <c r="D42" s="248"/>
      <c r="E42" s="138" t="s">
        <v>63</v>
      </c>
      <c r="F42" s="35"/>
      <c r="G42" s="35"/>
      <c r="H42" s="35"/>
      <c r="I42" s="6"/>
    </row>
    <row r="43" spans="1:9" ht="13.5" thickBot="1" x14ac:dyDescent="0.25">
      <c r="A43" s="249"/>
      <c r="B43" s="250"/>
      <c r="C43" s="250"/>
      <c r="D43" s="251"/>
      <c r="E43" s="139" t="s">
        <v>64</v>
      </c>
      <c r="F43" s="35"/>
      <c r="G43" s="35"/>
      <c r="H43" s="35"/>
      <c r="I43" s="6"/>
    </row>
    <row r="44" spans="1:9" x14ac:dyDescent="0.2">
      <c r="A44" s="6"/>
      <c r="B44" s="6"/>
      <c r="C44" s="6"/>
      <c r="D44" s="6"/>
      <c r="E44" s="6"/>
      <c r="F44" s="6"/>
      <c r="G44" s="6"/>
      <c r="H44" s="6"/>
      <c r="I44" s="6"/>
    </row>
  </sheetData>
  <sheetProtection sheet="1" objects="1" scenarios="1" selectLockedCells="1"/>
  <mergeCells count="30">
    <mergeCell ref="A27:F27"/>
    <mergeCell ref="B28:F28"/>
    <mergeCell ref="B29:F29"/>
    <mergeCell ref="A30:D43"/>
    <mergeCell ref="E30:H30"/>
    <mergeCell ref="E31:H31"/>
    <mergeCell ref="B26:D26"/>
    <mergeCell ref="B15:H15"/>
    <mergeCell ref="B16:H16"/>
    <mergeCell ref="B17:H17"/>
    <mergeCell ref="B18:H18"/>
    <mergeCell ref="E19:H19"/>
    <mergeCell ref="E20:F20"/>
    <mergeCell ref="A21:B21"/>
    <mergeCell ref="E21:F21"/>
    <mergeCell ref="E22:H22"/>
    <mergeCell ref="B24:D24"/>
    <mergeCell ref="B25:D25"/>
    <mergeCell ref="B10:H10"/>
    <mergeCell ref="B11:H11"/>
    <mergeCell ref="B12:H12"/>
    <mergeCell ref="B13:H13"/>
    <mergeCell ref="B14:H14"/>
    <mergeCell ref="A7:C7"/>
    <mergeCell ref="D7:H7"/>
    <mergeCell ref="A2:G2"/>
    <mergeCell ref="A5:C5"/>
    <mergeCell ref="D5:H5"/>
    <mergeCell ref="A6:C6"/>
    <mergeCell ref="D6:H6"/>
  </mergeCells>
  <pageMargins left="0.55118110236220474" right="0.3543307086614173" top="0.19685039370078741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50" zoomScaleNormal="50" workbookViewId="0">
      <selection activeCell="D26" sqref="D26"/>
    </sheetView>
  </sheetViews>
  <sheetFormatPr defaultRowHeight="12.75" x14ac:dyDescent="0.2"/>
  <cols>
    <col min="1" max="1" width="17" customWidth="1"/>
    <col min="2" max="2" width="8.85546875" customWidth="1"/>
    <col min="3" max="3" width="17.5703125" customWidth="1"/>
    <col min="4" max="4" width="17.85546875" customWidth="1"/>
    <col min="5" max="5" width="11.28515625" customWidth="1"/>
    <col min="6" max="6" width="10.7109375" customWidth="1"/>
    <col min="7" max="7" width="11.140625" customWidth="1"/>
  </cols>
  <sheetData>
    <row r="1" spans="1:7" ht="16.5" thickBot="1" x14ac:dyDescent="0.3">
      <c r="A1" s="60"/>
      <c r="B1" s="61"/>
      <c r="C1" s="61"/>
      <c r="D1" s="61"/>
      <c r="E1" s="61"/>
      <c r="F1" s="61"/>
      <c r="G1" s="61"/>
    </row>
    <row r="2" spans="1:7" ht="15.75" x14ac:dyDescent="0.2">
      <c r="A2" s="294" t="s">
        <v>23</v>
      </c>
      <c r="B2" s="294"/>
      <c r="C2" s="294"/>
      <c r="D2" s="294"/>
      <c r="E2" s="85"/>
      <c r="F2" s="86" t="s">
        <v>47</v>
      </c>
      <c r="G2" s="86" t="s">
        <v>27</v>
      </c>
    </row>
    <row r="3" spans="1:7" x14ac:dyDescent="0.2">
      <c r="A3" s="62"/>
      <c r="B3" s="62"/>
      <c r="C3" s="62"/>
      <c r="D3" s="62"/>
      <c r="E3" s="62"/>
      <c r="F3" s="63"/>
      <c r="G3" s="63"/>
    </row>
    <row r="4" spans="1:7" ht="13.5" thickBot="1" x14ac:dyDescent="0.25">
      <c r="A4" s="64"/>
      <c r="B4" s="61"/>
      <c r="C4" s="61"/>
      <c r="D4" s="61"/>
      <c r="E4" s="61"/>
      <c r="F4" s="65"/>
      <c r="G4" s="65"/>
    </row>
    <row r="5" spans="1:7" ht="21" customHeight="1" thickBot="1" x14ac:dyDescent="0.25">
      <c r="A5" s="266" t="s">
        <v>8</v>
      </c>
      <c r="B5" s="267"/>
      <c r="C5" s="268"/>
      <c r="D5" s="66" t="s">
        <v>25</v>
      </c>
      <c r="E5" s="67"/>
      <c r="F5" s="68"/>
      <c r="G5" s="69" t="s">
        <v>31</v>
      </c>
    </row>
    <row r="6" spans="1:7" ht="22.15" customHeight="1" x14ac:dyDescent="0.2">
      <c r="A6" s="266" t="s">
        <v>9</v>
      </c>
      <c r="B6" s="267"/>
      <c r="C6" s="268"/>
      <c r="D6" s="266" t="s">
        <v>11</v>
      </c>
      <c r="E6" s="267"/>
      <c r="F6" s="267"/>
      <c r="G6" s="269"/>
    </row>
    <row r="7" spans="1:7" ht="22.15" customHeight="1" x14ac:dyDescent="0.2">
      <c r="A7" s="266" t="s">
        <v>10</v>
      </c>
      <c r="B7" s="267"/>
      <c r="C7" s="268"/>
      <c r="D7" s="266" t="s">
        <v>12</v>
      </c>
      <c r="E7" s="267"/>
      <c r="F7" s="267"/>
      <c r="G7" s="268"/>
    </row>
    <row r="8" spans="1:7" ht="9" customHeight="1" x14ac:dyDescent="0.2">
      <c r="A8" s="70"/>
      <c r="B8" s="61"/>
      <c r="C8" s="61"/>
      <c r="D8" s="61"/>
      <c r="E8" s="61"/>
      <c r="F8" s="61"/>
      <c r="G8" s="62"/>
    </row>
    <row r="9" spans="1:7" ht="19.149999999999999" customHeight="1" thickBot="1" x14ac:dyDescent="0.3">
      <c r="A9" s="87" t="s">
        <v>0</v>
      </c>
      <c r="B9" s="88"/>
      <c r="C9" s="88"/>
      <c r="D9" s="88"/>
      <c r="E9" s="88"/>
      <c r="F9" s="88"/>
      <c r="G9" s="88"/>
    </row>
    <row r="10" spans="1:7" ht="15" thickBot="1" x14ac:dyDescent="0.25">
      <c r="A10" s="89"/>
      <c r="B10" s="295" t="s">
        <v>1</v>
      </c>
      <c r="C10" s="306"/>
      <c r="D10" s="306"/>
      <c r="E10" s="306"/>
      <c r="F10" s="296"/>
      <c r="G10" s="89" t="s">
        <v>2</v>
      </c>
    </row>
    <row r="11" spans="1:7" ht="33" customHeight="1" thickBot="1" x14ac:dyDescent="0.25">
      <c r="A11" s="90" t="s">
        <v>5</v>
      </c>
      <c r="B11" s="307"/>
      <c r="C11" s="308"/>
      <c r="D11" s="308"/>
      <c r="E11" s="308"/>
      <c r="F11" s="309"/>
      <c r="G11" s="71"/>
    </row>
    <row r="12" spans="1:7" ht="32.450000000000003" customHeight="1" thickBot="1" x14ac:dyDescent="0.25">
      <c r="A12" s="90" t="s">
        <v>3</v>
      </c>
      <c r="B12" s="273"/>
      <c r="C12" s="274"/>
      <c r="D12" s="274"/>
      <c r="E12" s="274"/>
      <c r="F12" s="275"/>
      <c r="G12" s="71"/>
    </row>
    <row r="13" spans="1:7" ht="30" customHeight="1" thickBot="1" x14ac:dyDescent="0.25">
      <c r="A13" s="90" t="s">
        <v>14</v>
      </c>
      <c r="B13" s="276"/>
      <c r="C13" s="277"/>
      <c r="D13" s="277"/>
      <c r="E13" s="277"/>
      <c r="F13" s="278"/>
      <c r="G13" s="71"/>
    </row>
    <row r="14" spans="1:7" ht="28.15" customHeight="1" thickBot="1" x14ac:dyDescent="0.25">
      <c r="A14" s="90" t="s">
        <v>7</v>
      </c>
      <c r="B14" s="270"/>
      <c r="C14" s="271"/>
      <c r="D14" s="271"/>
      <c r="E14" s="271"/>
      <c r="F14" s="272"/>
      <c r="G14" s="71"/>
    </row>
    <row r="15" spans="1:7" ht="30" customHeight="1" thickBot="1" x14ac:dyDescent="0.25">
      <c r="A15" s="90" t="s">
        <v>16</v>
      </c>
      <c r="B15" s="273"/>
      <c r="C15" s="274"/>
      <c r="D15" s="274"/>
      <c r="E15" s="274"/>
      <c r="F15" s="275"/>
      <c r="G15" s="71"/>
    </row>
    <row r="16" spans="1:7" ht="33" customHeight="1" thickBot="1" x14ac:dyDescent="0.25">
      <c r="A16" s="90" t="s">
        <v>6</v>
      </c>
      <c r="B16" s="276"/>
      <c r="C16" s="277"/>
      <c r="D16" s="277"/>
      <c r="E16" s="277"/>
      <c r="F16" s="278"/>
      <c r="G16" s="71"/>
    </row>
    <row r="17" spans="1:7" ht="39" thickBot="1" x14ac:dyDescent="0.25">
      <c r="A17" s="91" t="s">
        <v>17</v>
      </c>
      <c r="B17" s="276"/>
      <c r="C17" s="277"/>
      <c r="D17" s="277"/>
      <c r="E17" s="277"/>
      <c r="F17" s="278"/>
      <c r="G17" s="72"/>
    </row>
    <row r="18" spans="1:7" ht="28.9" customHeight="1" thickBot="1" x14ac:dyDescent="0.25">
      <c r="A18" s="73"/>
      <c r="B18" s="74"/>
      <c r="C18" s="75"/>
      <c r="D18" s="279" t="s">
        <v>49</v>
      </c>
      <c r="E18" s="280"/>
      <c r="F18" s="281"/>
      <c r="G18" s="92">
        <f>SUM(G11+G12+G13+G14+G15+G16+G17)</f>
        <v>0</v>
      </c>
    </row>
    <row r="19" spans="1:7" ht="26.45" customHeight="1" thickBot="1" x14ac:dyDescent="0.25">
      <c r="A19" s="76"/>
      <c r="B19" s="74"/>
      <c r="C19" s="75"/>
      <c r="D19" s="93" t="s">
        <v>32</v>
      </c>
      <c r="E19" s="95">
        <f>AVERAGE(G18/7)</f>
        <v>0</v>
      </c>
      <c r="F19" s="44">
        <v>0.75</v>
      </c>
      <c r="G19" s="39">
        <f>PRODUCT(E19*0.75)</f>
        <v>0</v>
      </c>
    </row>
    <row r="20" spans="1:7" ht="28.15" customHeight="1" thickBot="1" x14ac:dyDescent="0.25">
      <c r="A20" s="304"/>
      <c r="B20" s="305"/>
      <c r="C20" s="77"/>
      <c r="D20" s="94" t="s">
        <v>34</v>
      </c>
      <c r="E20" s="24"/>
      <c r="F20" s="45">
        <v>0.25</v>
      </c>
      <c r="G20" s="40">
        <f>PRODUCT(E20*0.25)</f>
        <v>0</v>
      </c>
    </row>
    <row r="21" spans="1:7" ht="33" customHeight="1" thickBot="1" x14ac:dyDescent="0.25">
      <c r="A21" s="61"/>
      <c r="B21" s="61"/>
      <c r="C21" s="61"/>
      <c r="D21" s="61"/>
      <c r="E21" s="264" t="s">
        <v>48</v>
      </c>
      <c r="F21" s="265"/>
      <c r="G21" s="41">
        <f>SUM(G19+G20)</f>
        <v>0</v>
      </c>
    </row>
    <row r="22" spans="1:7" ht="22.15" customHeight="1" thickBot="1" x14ac:dyDescent="0.3">
      <c r="A22" s="87" t="s">
        <v>4</v>
      </c>
      <c r="B22" s="88"/>
      <c r="C22" s="88"/>
      <c r="D22" s="88"/>
      <c r="E22" s="88"/>
      <c r="F22" s="61"/>
      <c r="G22" s="61"/>
    </row>
    <row r="23" spans="1:7" ht="29.45" customHeight="1" thickBot="1" x14ac:dyDescent="0.25">
      <c r="A23" s="96"/>
      <c r="B23" s="295" t="s">
        <v>36</v>
      </c>
      <c r="C23" s="296"/>
      <c r="D23" s="97" t="s">
        <v>28</v>
      </c>
      <c r="E23" s="94" t="s">
        <v>51</v>
      </c>
      <c r="F23" s="61"/>
      <c r="G23" s="61"/>
    </row>
    <row r="24" spans="1:7" ht="32.450000000000003" customHeight="1" thickBot="1" x14ac:dyDescent="0.25">
      <c r="A24" s="104" t="s">
        <v>38</v>
      </c>
      <c r="B24" s="297"/>
      <c r="C24" s="298"/>
      <c r="D24" s="83"/>
      <c r="E24" s="98">
        <v>0.25</v>
      </c>
      <c r="F24" s="54">
        <f>PRODUCT(D24*0.25)</f>
        <v>0</v>
      </c>
      <c r="G24" s="61"/>
    </row>
    <row r="25" spans="1:7" ht="33" customHeight="1" thickBot="1" x14ac:dyDescent="0.3">
      <c r="A25" s="105" t="s">
        <v>39</v>
      </c>
      <c r="B25" s="299"/>
      <c r="C25" s="300"/>
      <c r="D25" s="84"/>
      <c r="E25" s="99">
        <v>0.5</v>
      </c>
      <c r="F25" s="39">
        <f>PRODUCT(D25*0.5)</f>
        <v>0</v>
      </c>
      <c r="G25" s="78"/>
    </row>
    <row r="26" spans="1:7" ht="36.6" customHeight="1" thickBot="1" x14ac:dyDescent="0.3">
      <c r="A26" s="104" t="s">
        <v>40</v>
      </c>
      <c r="B26" s="297"/>
      <c r="C26" s="298"/>
      <c r="D26" s="84"/>
      <c r="E26" s="100">
        <v>0.25</v>
      </c>
      <c r="F26" s="101">
        <f>PRODUCT(D26*0.25)</f>
        <v>0</v>
      </c>
      <c r="G26" s="78"/>
    </row>
    <row r="27" spans="1:7" ht="29.25" customHeight="1" thickBot="1" x14ac:dyDescent="0.25">
      <c r="A27" s="285" t="s">
        <v>44</v>
      </c>
      <c r="B27" s="286"/>
      <c r="C27" s="287"/>
      <c r="D27" s="301" t="s">
        <v>50</v>
      </c>
      <c r="E27" s="302"/>
      <c r="F27" s="102">
        <f>SUM(F24+F25+F26)</f>
        <v>0</v>
      </c>
      <c r="G27" s="79"/>
    </row>
    <row r="28" spans="1:7" ht="37.9" customHeight="1" thickBot="1" x14ac:dyDescent="0.25">
      <c r="A28" s="288"/>
      <c r="B28" s="289"/>
      <c r="C28" s="290"/>
      <c r="D28" s="282" t="s">
        <v>52</v>
      </c>
      <c r="E28" s="283"/>
      <c r="F28" s="284"/>
      <c r="G28" s="103">
        <f>AVERAGE((G21+F27)/2)</f>
        <v>0</v>
      </c>
    </row>
    <row r="29" spans="1:7" x14ac:dyDescent="0.2">
      <c r="A29" s="288"/>
      <c r="B29" s="289"/>
      <c r="C29" s="290"/>
      <c r="D29" s="80"/>
      <c r="E29" s="303"/>
      <c r="F29" s="303"/>
      <c r="G29" s="81"/>
    </row>
    <row r="30" spans="1:7" x14ac:dyDescent="0.2">
      <c r="A30" s="288"/>
      <c r="B30" s="289"/>
      <c r="C30" s="290"/>
      <c r="D30" s="82"/>
      <c r="E30" s="82"/>
      <c r="F30" s="82"/>
      <c r="G30" s="61"/>
    </row>
    <row r="31" spans="1:7" ht="30" customHeight="1" x14ac:dyDescent="0.2">
      <c r="A31" s="288"/>
      <c r="B31" s="289"/>
      <c r="C31" s="290"/>
      <c r="D31" s="62"/>
      <c r="E31" s="64"/>
      <c r="F31" s="61"/>
      <c r="G31" s="61"/>
    </row>
    <row r="32" spans="1:7" ht="15" customHeight="1" x14ac:dyDescent="0.2">
      <c r="A32" s="288"/>
      <c r="B32" s="289"/>
      <c r="C32" s="290"/>
      <c r="D32" s="61"/>
      <c r="E32" s="61"/>
      <c r="F32" s="61"/>
      <c r="G32" s="61"/>
    </row>
    <row r="33" spans="1:7" ht="15" customHeight="1" x14ac:dyDescent="0.2">
      <c r="A33" s="288"/>
      <c r="B33" s="289"/>
      <c r="C33" s="290"/>
      <c r="D33" s="88"/>
      <c r="E33" s="88"/>
      <c r="F33" s="88"/>
      <c r="G33" s="61"/>
    </row>
    <row r="34" spans="1:7" x14ac:dyDescent="0.2">
      <c r="A34" s="288"/>
      <c r="B34" s="289"/>
      <c r="C34" s="290"/>
      <c r="D34" s="106" t="s">
        <v>53</v>
      </c>
      <c r="E34" s="88"/>
      <c r="F34" s="88"/>
      <c r="G34" s="61"/>
    </row>
    <row r="35" spans="1:7" ht="15" thickBot="1" x14ac:dyDescent="0.25">
      <c r="A35" s="291"/>
      <c r="B35" s="292"/>
      <c r="C35" s="293"/>
      <c r="D35" s="107" t="s">
        <v>46</v>
      </c>
      <c r="E35" s="88"/>
      <c r="F35" s="88"/>
      <c r="G35" s="61"/>
    </row>
    <row r="36" spans="1:7" x14ac:dyDescent="0.2">
      <c r="A36" s="61"/>
      <c r="B36" s="61"/>
      <c r="C36" s="61"/>
      <c r="D36" s="61"/>
      <c r="E36" s="61"/>
      <c r="F36" s="61"/>
      <c r="G36" s="61"/>
    </row>
  </sheetData>
  <sheetProtection sheet="1" objects="1" scenarios="1" selectLockedCells="1"/>
  <mergeCells count="25">
    <mergeCell ref="D28:F28"/>
    <mergeCell ref="A27:C35"/>
    <mergeCell ref="A2:D2"/>
    <mergeCell ref="B23:C23"/>
    <mergeCell ref="B24:C24"/>
    <mergeCell ref="B25:C25"/>
    <mergeCell ref="B26:C26"/>
    <mergeCell ref="D27:E27"/>
    <mergeCell ref="E29:F29"/>
    <mergeCell ref="A7:C7"/>
    <mergeCell ref="D7:G7"/>
    <mergeCell ref="A20:B20"/>
    <mergeCell ref="B10:F10"/>
    <mergeCell ref="B11:F11"/>
    <mergeCell ref="B12:F12"/>
    <mergeCell ref="B13:F13"/>
    <mergeCell ref="E21:F21"/>
    <mergeCell ref="A5:C5"/>
    <mergeCell ref="A6:C6"/>
    <mergeCell ref="D6:G6"/>
    <mergeCell ref="B14:F14"/>
    <mergeCell ref="B15:F15"/>
    <mergeCell ref="B16:F16"/>
    <mergeCell ref="B17:F17"/>
    <mergeCell ref="D18:F18"/>
  </mergeCells>
  <phoneticPr fontId="11" type="noConversion"/>
  <pageMargins left="0.55118110236220474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80" zoomScaleNormal="80" workbookViewId="0">
      <selection activeCell="I26" sqref="I26"/>
    </sheetView>
  </sheetViews>
  <sheetFormatPr defaultRowHeight="12.75" x14ac:dyDescent="0.2"/>
  <cols>
    <col min="1" max="1" width="18.7109375" customWidth="1"/>
    <col min="7" max="7" width="8.85546875" customWidth="1"/>
    <col min="9" max="9" width="10" bestFit="1" customWidth="1"/>
  </cols>
  <sheetData>
    <row r="1" spans="1:9" ht="15.75" x14ac:dyDescent="0.25">
      <c r="A1" s="7"/>
      <c r="B1" s="6"/>
      <c r="C1" s="6"/>
      <c r="D1" s="6"/>
      <c r="E1" s="6"/>
      <c r="F1" s="6"/>
      <c r="G1" s="6"/>
      <c r="H1" s="120" t="s">
        <v>56</v>
      </c>
      <c r="I1" s="121" t="s">
        <v>47</v>
      </c>
    </row>
    <row r="2" spans="1:9" ht="20.25" x14ac:dyDescent="0.3">
      <c r="A2" s="199" t="s">
        <v>67</v>
      </c>
      <c r="B2" s="224"/>
      <c r="C2" s="224"/>
      <c r="D2" s="224"/>
      <c r="E2" s="224"/>
      <c r="F2" s="224"/>
      <c r="G2" s="224"/>
      <c r="H2" s="109"/>
      <c r="I2" s="109"/>
    </row>
    <row r="3" spans="1:9" ht="13.5" thickBot="1" x14ac:dyDescent="0.25">
      <c r="A3" s="8"/>
      <c r="B3" s="8"/>
      <c r="C3" s="8"/>
      <c r="D3" s="8"/>
      <c r="E3" s="8"/>
      <c r="F3" s="8"/>
      <c r="G3" s="8"/>
      <c r="H3" s="109"/>
      <c r="I3" s="110"/>
    </row>
    <row r="4" spans="1:9" ht="13.5" thickBot="1" x14ac:dyDescent="0.25">
      <c r="A4" s="9"/>
      <c r="B4" s="6"/>
      <c r="C4" s="6"/>
      <c r="D4" s="6"/>
      <c r="E4" s="6"/>
      <c r="F4" s="6"/>
      <c r="G4" s="6"/>
      <c r="H4" s="110"/>
      <c r="I4" s="111" t="s">
        <v>55</v>
      </c>
    </row>
    <row r="5" spans="1:9" ht="19.149999999999999" customHeight="1" thickBot="1" x14ac:dyDescent="0.25">
      <c r="A5" s="225" t="s">
        <v>8</v>
      </c>
      <c r="B5" s="226"/>
      <c r="C5" s="227"/>
      <c r="D5" s="228" t="s">
        <v>25</v>
      </c>
      <c r="E5" s="228"/>
      <c r="F5" s="228"/>
      <c r="G5" s="228"/>
      <c r="H5" s="229"/>
      <c r="I5" s="110"/>
    </row>
    <row r="6" spans="1:9" ht="20.45" customHeight="1" x14ac:dyDescent="0.2">
      <c r="A6" s="225" t="s">
        <v>9</v>
      </c>
      <c r="B6" s="226"/>
      <c r="C6" s="227"/>
      <c r="D6" s="230" t="s">
        <v>11</v>
      </c>
      <c r="E6" s="230"/>
      <c r="F6" s="230"/>
      <c r="G6" s="230"/>
      <c r="H6" s="230"/>
      <c r="I6" s="6"/>
    </row>
    <row r="7" spans="1:9" ht="21" customHeight="1" x14ac:dyDescent="0.2">
      <c r="A7" s="225" t="s">
        <v>10</v>
      </c>
      <c r="B7" s="226"/>
      <c r="C7" s="227"/>
      <c r="D7" s="230" t="s">
        <v>12</v>
      </c>
      <c r="E7" s="230"/>
      <c r="F7" s="230"/>
      <c r="G7" s="230"/>
      <c r="H7" s="230"/>
      <c r="I7" s="6"/>
    </row>
    <row r="8" spans="1:9" x14ac:dyDescent="0.2">
      <c r="A8" s="12"/>
      <c r="B8" s="6"/>
      <c r="C8" s="6"/>
      <c r="D8" s="6"/>
      <c r="E8" s="6"/>
      <c r="F8" s="6"/>
      <c r="G8" s="8"/>
      <c r="H8" s="6"/>
      <c r="I8" s="6"/>
    </row>
    <row r="9" spans="1:9" ht="19.149999999999999" customHeight="1" thickBot="1" x14ac:dyDescent="0.3">
      <c r="A9" s="34" t="s">
        <v>0</v>
      </c>
      <c r="B9" s="35"/>
      <c r="C9" s="35"/>
      <c r="D9" s="35"/>
      <c r="E9" s="35"/>
      <c r="F9" s="35"/>
      <c r="G9" s="35"/>
      <c r="H9" s="35"/>
      <c r="I9" s="35"/>
    </row>
    <row r="10" spans="1:9" ht="19.149999999999999" customHeight="1" thickBot="1" x14ac:dyDescent="0.25">
      <c r="A10" s="36"/>
      <c r="B10" s="190" t="s">
        <v>1</v>
      </c>
      <c r="C10" s="191"/>
      <c r="D10" s="191"/>
      <c r="E10" s="191"/>
      <c r="F10" s="191"/>
      <c r="G10" s="191"/>
      <c r="H10" s="192"/>
      <c r="I10" s="122" t="s">
        <v>28</v>
      </c>
    </row>
    <row r="11" spans="1:9" ht="22.9" customHeight="1" thickBot="1" x14ac:dyDescent="0.25">
      <c r="A11" s="123" t="s">
        <v>5</v>
      </c>
      <c r="B11" s="231"/>
      <c r="C11" s="232"/>
      <c r="D11" s="232"/>
      <c r="E11" s="232"/>
      <c r="F11" s="232"/>
      <c r="G11" s="232"/>
      <c r="H11" s="233"/>
      <c r="I11" s="16"/>
    </row>
    <row r="12" spans="1:9" ht="21.6" customHeight="1" thickBot="1" x14ac:dyDescent="0.25">
      <c r="A12" s="123" t="s">
        <v>3</v>
      </c>
      <c r="B12" s="231"/>
      <c r="C12" s="232"/>
      <c r="D12" s="232"/>
      <c r="E12" s="232"/>
      <c r="F12" s="232"/>
      <c r="G12" s="232"/>
      <c r="H12" s="233"/>
      <c r="I12" s="16"/>
    </row>
    <row r="13" spans="1:9" ht="21.6" customHeight="1" thickBot="1" x14ac:dyDescent="0.25">
      <c r="A13" s="123" t="s">
        <v>14</v>
      </c>
      <c r="B13" s="231"/>
      <c r="C13" s="232"/>
      <c r="D13" s="232"/>
      <c r="E13" s="232"/>
      <c r="F13" s="232"/>
      <c r="G13" s="232"/>
      <c r="H13" s="233"/>
      <c r="I13" s="16"/>
    </row>
    <row r="14" spans="1:9" ht="19.899999999999999" customHeight="1" thickBot="1" x14ac:dyDescent="0.25">
      <c r="A14" s="123" t="s">
        <v>15</v>
      </c>
      <c r="B14" s="231"/>
      <c r="C14" s="232"/>
      <c r="D14" s="232"/>
      <c r="E14" s="232"/>
      <c r="F14" s="232"/>
      <c r="G14" s="232"/>
      <c r="H14" s="233"/>
      <c r="I14" s="16"/>
    </row>
    <row r="15" spans="1:9" ht="21" customHeight="1" thickBot="1" x14ac:dyDescent="0.25">
      <c r="A15" s="123" t="s">
        <v>18</v>
      </c>
      <c r="B15" s="231"/>
      <c r="C15" s="232"/>
      <c r="D15" s="232"/>
      <c r="E15" s="232"/>
      <c r="F15" s="232"/>
      <c r="G15" s="232"/>
      <c r="H15" s="233"/>
      <c r="I15" s="16"/>
    </row>
    <row r="16" spans="1:9" ht="20.45" customHeight="1" thickBot="1" x14ac:dyDescent="0.25">
      <c r="A16" s="123" t="s">
        <v>19</v>
      </c>
      <c r="B16" s="231"/>
      <c r="C16" s="232"/>
      <c r="D16" s="232"/>
      <c r="E16" s="232"/>
      <c r="F16" s="232"/>
      <c r="G16" s="232"/>
      <c r="H16" s="233"/>
      <c r="I16" s="16"/>
    </row>
    <row r="17" spans="1:9" ht="19.899999999999999" customHeight="1" thickBot="1" x14ac:dyDescent="0.25">
      <c r="A17" s="123" t="s">
        <v>20</v>
      </c>
      <c r="B17" s="231"/>
      <c r="C17" s="232"/>
      <c r="D17" s="232"/>
      <c r="E17" s="232"/>
      <c r="F17" s="232"/>
      <c r="G17" s="232"/>
      <c r="H17" s="233"/>
      <c r="I17" s="16"/>
    </row>
    <row r="18" spans="1:9" ht="23.45" customHeight="1" thickBot="1" x14ac:dyDescent="0.25">
      <c r="A18" s="124" t="s">
        <v>29</v>
      </c>
      <c r="B18" s="231"/>
      <c r="C18" s="232"/>
      <c r="D18" s="232"/>
      <c r="E18" s="232"/>
      <c r="F18" s="232"/>
      <c r="G18" s="232"/>
      <c r="H18" s="233"/>
      <c r="I18" s="16"/>
    </row>
    <row r="19" spans="1:9" ht="26.25" thickBot="1" x14ac:dyDescent="0.25">
      <c r="A19" s="125" t="s">
        <v>66</v>
      </c>
      <c r="B19" s="231"/>
      <c r="C19" s="232"/>
      <c r="D19" s="232"/>
      <c r="E19" s="232"/>
      <c r="F19" s="232"/>
      <c r="G19" s="232"/>
      <c r="H19" s="233"/>
      <c r="I19" s="18"/>
    </row>
    <row r="20" spans="1:9" ht="18" customHeight="1" thickBot="1" x14ac:dyDescent="0.25">
      <c r="A20" s="19"/>
      <c r="B20" s="20"/>
      <c r="C20" s="21"/>
      <c r="D20" s="6"/>
      <c r="E20" s="234" t="s">
        <v>58</v>
      </c>
      <c r="F20" s="238"/>
      <c r="G20" s="238"/>
      <c r="H20" s="235"/>
      <c r="I20" s="38">
        <f>SUM(I11+I12+I13+I14+I15+I16+I17+I18+I19)</f>
        <v>0</v>
      </c>
    </row>
    <row r="21" spans="1:9" ht="19.149999999999999" customHeight="1" thickBot="1" x14ac:dyDescent="0.25">
      <c r="A21" s="22"/>
      <c r="B21" s="20"/>
      <c r="C21" s="21"/>
      <c r="D21" s="6"/>
      <c r="E21" s="234" t="s">
        <v>57</v>
      </c>
      <c r="F21" s="235"/>
      <c r="G21" s="95">
        <f>AVERAGE(I20/9)</f>
        <v>0</v>
      </c>
      <c r="H21" s="44">
        <v>0.75</v>
      </c>
      <c r="I21" s="39">
        <f>PRODUCT(G21*0.75)</f>
        <v>0</v>
      </c>
    </row>
    <row r="22" spans="1:9" ht="18.600000000000001" customHeight="1" thickBot="1" x14ac:dyDescent="0.4">
      <c r="A22" s="212"/>
      <c r="B22" s="213"/>
      <c r="C22" s="23"/>
      <c r="D22" s="112"/>
      <c r="E22" s="236" t="s">
        <v>34</v>
      </c>
      <c r="F22" s="237"/>
      <c r="G22" s="113"/>
      <c r="H22" s="45">
        <v>0.25</v>
      </c>
      <c r="I22" s="39">
        <f>PRODUCT(G22*0.25)</f>
        <v>0</v>
      </c>
    </row>
    <row r="23" spans="1:9" ht="37.9" customHeight="1" thickBot="1" x14ac:dyDescent="0.25">
      <c r="A23" s="6"/>
      <c r="B23" s="6"/>
      <c r="C23" s="6"/>
      <c r="D23" s="6"/>
      <c r="E23" s="252" t="s">
        <v>59</v>
      </c>
      <c r="F23" s="253"/>
      <c r="G23" s="253"/>
      <c r="H23" s="254"/>
      <c r="I23" s="126">
        <f>SUM(I21+I22)</f>
        <v>0</v>
      </c>
    </row>
    <row r="24" spans="1:9" ht="19.149999999999999" customHeight="1" thickBot="1" x14ac:dyDescent="0.3">
      <c r="A24" s="34" t="s">
        <v>4</v>
      </c>
      <c r="B24" s="35"/>
      <c r="C24" s="35"/>
      <c r="D24" s="35"/>
      <c r="E24" s="35"/>
      <c r="F24" s="35"/>
      <c r="G24" s="6"/>
      <c r="H24" s="6"/>
      <c r="I24" s="35"/>
    </row>
    <row r="25" spans="1:9" ht="19.899999999999999" customHeight="1" thickBot="1" x14ac:dyDescent="0.25">
      <c r="A25" s="47"/>
      <c r="B25" s="190" t="s">
        <v>36</v>
      </c>
      <c r="C25" s="191"/>
      <c r="D25" s="191"/>
      <c r="E25" s="37" t="s">
        <v>28</v>
      </c>
      <c r="F25" s="133" t="s">
        <v>51</v>
      </c>
      <c r="G25" s="6"/>
      <c r="H25" s="6"/>
      <c r="I25" s="32" t="s">
        <v>61</v>
      </c>
    </row>
    <row r="26" spans="1:9" ht="21.6" customHeight="1" thickBot="1" x14ac:dyDescent="0.25">
      <c r="A26" s="49" t="s">
        <v>13</v>
      </c>
      <c r="B26" s="239"/>
      <c r="C26" s="240"/>
      <c r="D26" s="240"/>
      <c r="E26" s="114"/>
      <c r="F26" s="134">
        <v>0.3</v>
      </c>
      <c r="G26" s="54">
        <f>PRODUCT(E26*0.3)</f>
        <v>0</v>
      </c>
      <c r="H26" s="6"/>
      <c r="I26" s="115"/>
    </row>
    <row r="27" spans="1:9" ht="22.15" customHeight="1" thickBot="1" x14ac:dyDescent="0.25">
      <c r="A27" s="136" t="s">
        <v>39</v>
      </c>
      <c r="B27" s="262"/>
      <c r="C27" s="263"/>
      <c r="D27" s="263"/>
      <c r="E27" s="116"/>
      <c r="F27" s="135">
        <v>0.7</v>
      </c>
      <c r="G27" s="131">
        <f>PRODUCT(E27-I26)*0.7</f>
        <v>0</v>
      </c>
      <c r="H27" s="6"/>
      <c r="I27" s="6"/>
    </row>
    <row r="28" spans="1:9" ht="24" customHeight="1" thickBot="1" x14ac:dyDescent="0.25">
      <c r="A28" s="236" t="s">
        <v>65</v>
      </c>
      <c r="B28" s="255"/>
      <c r="C28" s="255"/>
      <c r="D28" s="255"/>
      <c r="E28" s="255"/>
      <c r="F28" s="255"/>
      <c r="G28" s="132">
        <f>SUM(G26+G27)</f>
        <v>0</v>
      </c>
      <c r="H28" s="128">
        <v>0.5</v>
      </c>
      <c r="I28" s="54">
        <f>PRODUCT(G28*0.5)</f>
        <v>0</v>
      </c>
    </row>
    <row r="29" spans="1:9" ht="22.15" customHeight="1" thickBot="1" x14ac:dyDescent="0.25">
      <c r="A29" s="137" t="s">
        <v>38</v>
      </c>
      <c r="B29" s="256"/>
      <c r="C29" s="257"/>
      <c r="D29" s="257"/>
      <c r="E29" s="257"/>
      <c r="F29" s="257"/>
      <c r="G29" s="117"/>
      <c r="H29" s="129">
        <v>0.25</v>
      </c>
      <c r="I29" s="39">
        <f>PRODUCT(G29*0.25)</f>
        <v>0</v>
      </c>
    </row>
    <row r="30" spans="1:9" ht="24" thickBot="1" x14ac:dyDescent="0.25">
      <c r="A30" s="49" t="s">
        <v>40</v>
      </c>
      <c r="B30" s="258"/>
      <c r="C30" s="259"/>
      <c r="D30" s="259"/>
      <c r="E30" s="259"/>
      <c r="F30" s="259"/>
      <c r="G30" s="118"/>
      <c r="H30" s="130">
        <v>0.25</v>
      </c>
      <c r="I30" s="40">
        <f>PRODUCT(G30*0.25)</f>
        <v>0</v>
      </c>
    </row>
    <row r="31" spans="1:9" ht="31.15" customHeight="1" thickBot="1" x14ac:dyDescent="0.25">
      <c r="A31" s="243" t="s">
        <v>44</v>
      </c>
      <c r="B31" s="244"/>
      <c r="C31" s="244"/>
      <c r="D31" s="245"/>
      <c r="E31" s="260" t="s">
        <v>60</v>
      </c>
      <c r="F31" s="260"/>
      <c r="G31" s="260"/>
      <c r="H31" s="261"/>
      <c r="I31" s="127">
        <f>SUM(I28+I29+I30)</f>
        <v>0</v>
      </c>
    </row>
    <row r="32" spans="1:9" ht="30.6" customHeight="1" thickBot="1" x14ac:dyDescent="0.25">
      <c r="A32" s="246"/>
      <c r="B32" s="247"/>
      <c r="C32" s="247"/>
      <c r="D32" s="248"/>
      <c r="E32" s="241" t="s">
        <v>62</v>
      </c>
      <c r="F32" s="241"/>
      <c r="G32" s="241"/>
      <c r="H32" s="242"/>
      <c r="I32" s="103">
        <f>AVERAGE((I23+I31)/2)</f>
        <v>0</v>
      </c>
    </row>
    <row r="33" spans="1:9" ht="13.9" customHeight="1" x14ac:dyDescent="0.2">
      <c r="A33" s="246"/>
      <c r="B33" s="247"/>
      <c r="C33" s="247"/>
      <c r="D33" s="248"/>
      <c r="E33" s="6"/>
      <c r="F33" s="6"/>
      <c r="G33" s="6"/>
      <c r="H33" s="6"/>
      <c r="I33" s="6"/>
    </row>
    <row r="34" spans="1:9" ht="14.25" x14ac:dyDescent="0.2">
      <c r="A34" s="246"/>
      <c r="B34" s="247"/>
      <c r="C34" s="247"/>
      <c r="D34" s="248"/>
      <c r="E34" s="6"/>
      <c r="F34" s="119"/>
      <c r="G34" s="6"/>
      <c r="H34" s="6"/>
      <c r="I34" s="6"/>
    </row>
    <row r="35" spans="1:9" ht="13.9" customHeight="1" x14ac:dyDescent="0.2">
      <c r="A35" s="246"/>
      <c r="B35" s="247"/>
      <c r="C35" s="247"/>
      <c r="D35" s="248"/>
      <c r="E35" s="6"/>
      <c r="F35" s="6"/>
      <c r="G35" s="6"/>
      <c r="H35" s="6"/>
      <c r="I35" s="6"/>
    </row>
    <row r="36" spans="1:9" ht="13.9" customHeight="1" x14ac:dyDescent="0.2">
      <c r="A36" s="246"/>
      <c r="B36" s="247"/>
      <c r="C36" s="247"/>
      <c r="D36" s="248"/>
      <c r="E36" s="6"/>
      <c r="F36" s="6"/>
      <c r="G36" s="6"/>
      <c r="H36" s="6"/>
      <c r="I36" s="6"/>
    </row>
    <row r="37" spans="1:9" ht="13.9" customHeight="1" x14ac:dyDescent="0.2">
      <c r="A37" s="246"/>
      <c r="B37" s="247"/>
      <c r="C37" s="247"/>
      <c r="D37" s="248"/>
      <c r="E37" s="6"/>
      <c r="F37" s="6"/>
      <c r="G37" s="6"/>
      <c r="H37" s="6"/>
      <c r="I37" s="6"/>
    </row>
    <row r="38" spans="1:9" ht="13.9" customHeight="1" x14ac:dyDescent="0.2">
      <c r="A38" s="246"/>
      <c r="B38" s="247"/>
      <c r="C38" s="247"/>
      <c r="D38" s="248"/>
      <c r="E38" s="6"/>
      <c r="F38" s="6"/>
      <c r="G38" s="6"/>
      <c r="H38" s="6"/>
      <c r="I38" s="6"/>
    </row>
    <row r="39" spans="1:9" ht="13.9" customHeight="1" x14ac:dyDescent="0.2">
      <c r="A39" s="246"/>
      <c r="B39" s="247"/>
      <c r="C39" s="247"/>
      <c r="D39" s="248"/>
      <c r="E39" s="6"/>
      <c r="F39" s="6"/>
      <c r="G39" s="6"/>
      <c r="H39" s="6"/>
      <c r="I39" s="6"/>
    </row>
    <row r="40" spans="1:9" ht="13.9" customHeight="1" x14ac:dyDescent="0.2">
      <c r="A40" s="246"/>
      <c r="B40" s="247"/>
      <c r="C40" s="247"/>
      <c r="D40" s="248"/>
      <c r="E40" s="6"/>
      <c r="F40" s="6"/>
      <c r="G40" s="6"/>
      <c r="H40" s="6"/>
      <c r="I40" s="6"/>
    </row>
    <row r="41" spans="1:9" ht="13.9" customHeight="1" x14ac:dyDescent="0.2">
      <c r="A41" s="246"/>
      <c r="B41" s="247"/>
      <c r="C41" s="247"/>
      <c r="D41" s="248"/>
      <c r="E41" s="6"/>
      <c r="F41" s="6"/>
      <c r="G41" s="6"/>
      <c r="H41" s="6"/>
      <c r="I41" s="6"/>
    </row>
    <row r="42" spans="1:9" ht="13.9" customHeight="1" x14ac:dyDescent="0.2">
      <c r="A42" s="246"/>
      <c r="B42" s="247"/>
      <c r="C42" s="247"/>
      <c r="D42" s="248"/>
      <c r="E42" s="6"/>
      <c r="F42" s="6"/>
      <c r="G42" s="6"/>
      <c r="H42" s="6"/>
      <c r="I42" s="6"/>
    </row>
    <row r="43" spans="1:9" ht="13.9" customHeight="1" x14ac:dyDescent="0.2">
      <c r="A43" s="246"/>
      <c r="B43" s="247"/>
      <c r="C43" s="247"/>
      <c r="D43" s="248"/>
      <c r="E43" s="138" t="s">
        <v>63</v>
      </c>
      <c r="F43" s="35"/>
      <c r="G43" s="35"/>
      <c r="H43" s="35"/>
      <c r="I43" s="6"/>
    </row>
    <row r="44" spans="1:9" ht="13.5" thickBot="1" x14ac:dyDescent="0.25">
      <c r="A44" s="249"/>
      <c r="B44" s="250"/>
      <c r="C44" s="250"/>
      <c r="D44" s="251"/>
      <c r="E44" s="139" t="s">
        <v>64</v>
      </c>
      <c r="F44" s="35"/>
      <c r="G44" s="35"/>
      <c r="H44" s="35"/>
      <c r="I44" s="6"/>
    </row>
    <row r="45" spans="1:9" x14ac:dyDescent="0.2">
      <c r="A45" s="6"/>
      <c r="B45" s="6"/>
      <c r="C45" s="6"/>
      <c r="D45" s="6"/>
      <c r="E45" s="6"/>
      <c r="F45" s="6"/>
      <c r="G45" s="6"/>
      <c r="H45" s="6"/>
      <c r="I45" s="6"/>
    </row>
  </sheetData>
  <sheetProtection sheet="1" objects="1" scenarios="1" selectLockedCells="1"/>
  <mergeCells count="31">
    <mergeCell ref="A28:F28"/>
    <mergeCell ref="B29:F29"/>
    <mergeCell ref="B30:F30"/>
    <mergeCell ref="A31:D44"/>
    <mergeCell ref="E31:H31"/>
    <mergeCell ref="E32:H32"/>
    <mergeCell ref="B27:D27"/>
    <mergeCell ref="B16:H16"/>
    <mergeCell ref="B17:H17"/>
    <mergeCell ref="B18:H18"/>
    <mergeCell ref="B19:H19"/>
    <mergeCell ref="E20:H20"/>
    <mergeCell ref="E21:F21"/>
    <mergeCell ref="A22:B22"/>
    <mergeCell ref="E22:F22"/>
    <mergeCell ref="E23:H23"/>
    <mergeCell ref="B25:D25"/>
    <mergeCell ref="B26:D26"/>
    <mergeCell ref="B15:H15"/>
    <mergeCell ref="A2:G2"/>
    <mergeCell ref="A5:C5"/>
    <mergeCell ref="D5:H5"/>
    <mergeCell ref="A6:C6"/>
    <mergeCell ref="D6:H6"/>
    <mergeCell ref="A7:C7"/>
    <mergeCell ref="D7:H7"/>
    <mergeCell ref="B10:H10"/>
    <mergeCell ref="B11:H11"/>
    <mergeCell ref="B12:H12"/>
    <mergeCell ref="B13:H13"/>
    <mergeCell ref="B14:H14"/>
  </mergeCells>
  <pageMargins left="0.55118110236220474" right="0.3543307086614173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="80" zoomScaleNormal="80" workbookViewId="0">
      <selection activeCell="J14" sqref="J14"/>
    </sheetView>
  </sheetViews>
  <sheetFormatPr defaultRowHeight="12.75" x14ac:dyDescent="0.2"/>
  <cols>
    <col min="2" max="2" width="8.140625" customWidth="1"/>
    <col min="3" max="3" width="8.7109375" customWidth="1"/>
    <col min="5" max="5" width="11.140625" customWidth="1"/>
    <col min="6" max="6" width="10.42578125" customWidth="1"/>
    <col min="7" max="7" width="10.7109375" customWidth="1"/>
    <col min="8" max="8" width="8" customWidth="1"/>
    <col min="9" max="9" width="9.42578125" customWidth="1"/>
    <col min="10" max="10" width="10.5703125" customWidth="1"/>
  </cols>
  <sheetData>
    <row r="1" spans="1:10" x14ac:dyDescent="0.2">
      <c r="A1" s="6"/>
      <c r="B1" s="6"/>
      <c r="C1" s="6"/>
      <c r="D1" s="6"/>
      <c r="E1" s="6"/>
      <c r="F1" s="6"/>
      <c r="G1" s="6"/>
      <c r="H1" s="6"/>
      <c r="I1" s="6"/>
      <c r="J1" s="120" t="s">
        <v>27</v>
      </c>
    </row>
    <row r="2" spans="1:10" ht="20.25" x14ac:dyDescent="0.3">
      <c r="A2" s="6"/>
      <c r="B2" s="199" t="s">
        <v>90</v>
      </c>
      <c r="C2" s="199"/>
      <c r="D2" s="199"/>
      <c r="E2" s="199"/>
      <c r="F2" s="199"/>
      <c r="G2" s="199"/>
      <c r="H2" s="199"/>
      <c r="I2" s="6"/>
      <c r="J2" s="357"/>
    </row>
    <row r="3" spans="1:10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358"/>
    </row>
    <row r="4" spans="1:10" ht="15" customHeight="1" x14ac:dyDescent="0.2">
      <c r="A4" s="165" t="s">
        <v>9</v>
      </c>
      <c r="B4" s="166"/>
      <c r="C4" s="365"/>
      <c r="D4" s="366"/>
      <c r="E4" s="367"/>
      <c r="F4" s="161" t="s">
        <v>71</v>
      </c>
      <c r="G4" s="359"/>
      <c r="H4" s="360"/>
      <c r="I4" s="361"/>
      <c r="J4" s="144" t="s">
        <v>31</v>
      </c>
    </row>
    <row r="5" spans="1:10" ht="22.5" customHeight="1" x14ac:dyDescent="0.2">
      <c r="A5" s="167" t="s">
        <v>26</v>
      </c>
      <c r="B5" s="168"/>
      <c r="C5" s="368"/>
      <c r="D5" s="369"/>
      <c r="E5" s="370"/>
      <c r="F5" s="162"/>
      <c r="G5" s="362"/>
      <c r="H5" s="363"/>
      <c r="I5" s="364"/>
      <c r="J5" s="145"/>
    </row>
    <row r="6" spans="1:10" ht="19.5" customHeight="1" thickBot="1" x14ac:dyDescent="0.25">
      <c r="A6" s="169" t="s">
        <v>70</v>
      </c>
      <c r="B6" s="170"/>
      <c r="C6" s="371"/>
      <c r="D6" s="372"/>
      <c r="E6" s="373"/>
      <c r="F6" s="163" t="s">
        <v>11</v>
      </c>
      <c r="G6" s="377"/>
      <c r="H6" s="378"/>
      <c r="I6" s="378"/>
      <c r="J6" s="379"/>
    </row>
    <row r="7" spans="1:10" ht="18.75" customHeight="1" thickBot="1" x14ac:dyDescent="0.25">
      <c r="A7" s="171" t="s">
        <v>8</v>
      </c>
      <c r="B7" s="172"/>
      <c r="C7" s="374"/>
      <c r="D7" s="375"/>
      <c r="E7" s="376"/>
      <c r="F7" s="163" t="s">
        <v>12</v>
      </c>
      <c r="G7" s="377"/>
      <c r="H7" s="378"/>
      <c r="I7" s="378"/>
      <c r="J7" s="379"/>
    </row>
    <row r="8" spans="1:10" ht="20.25" customHeight="1" thickBot="1" x14ac:dyDescent="0.25">
      <c r="A8" s="6"/>
      <c r="B8" s="6"/>
      <c r="C8" s="6"/>
      <c r="D8" s="6"/>
      <c r="E8" s="6"/>
      <c r="F8" s="164" t="s">
        <v>87</v>
      </c>
      <c r="G8" s="354"/>
      <c r="H8" s="355"/>
      <c r="I8" s="355"/>
      <c r="J8" s="356"/>
    </row>
    <row r="9" spans="1:10" ht="13.5" thickBot="1" x14ac:dyDescent="0.25">
      <c r="A9" s="6"/>
      <c r="B9" s="6"/>
      <c r="C9" s="6"/>
      <c r="D9" s="6"/>
      <c r="E9" s="6"/>
      <c r="F9" s="6"/>
      <c r="G9" s="6"/>
      <c r="H9" s="6"/>
      <c r="I9" s="6"/>
      <c r="J9" s="146"/>
    </row>
    <row r="10" spans="1:10" ht="20.25" customHeight="1" thickBot="1" x14ac:dyDescent="0.25">
      <c r="A10" s="236" t="s">
        <v>72</v>
      </c>
      <c r="B10" s="255"/>
      <c r="C10" s="255"/>
      <c r="D10" s="236" t="s">
        <v>36</v>
      </c>
      <c r="E10" s="255"/>
      <c r="F10" s="237"/>
      <c r="G10" s="37" t="s">
        <v>28</v>
      </c>
      <c r="H10" s="147"/>
      <c r="I10" s="147"/>
      <c r="J10" s="148"/>
    </row>
    <row r="11" spans="1:10" ht="38.25" customHeight="1" x14ac:dyDescent="0.2">
      <c r="A11" s="339" t="s">
        <v>73</v>
      </c>
      <c r="B11" s="340"/>
      <c r="C11" s="341"/>
      <c r="D11" s="348"/>
      <c r="E11" s="349"/>
      <c r="F11" s="350"/>
      <c r="G11" s="149"/>
      <c r="H11" s="150"/>
      <c r="I11" s="150"/>
      <c r="J11" s="151"/>
    </row>
    <row r="12" spans="1:10" ht="37.5" customHeight="1" x14ac:dyDescent="0.2">
      <c r="A12" s="342" t="s">
        <v>74</v>
      </c>
      <c r="B12" s="343"/>
      <c r="C12" s="344"/>
      <c r="D12" s="351"/>
      <c r="E12" s="352"/>
      <c r="F12" s="353"/>
      <c r="G12" s="152"/>
      <c r="H12" s="150"/>
      <c r="I12" s="150"/>
      <c r="J12" s="151"/>
    </row>
    <row r="13" spans="1:10" ht="30" customHeight="1" x14ac:dyDescent="0.2">
      <c r="A13" s="342" t="s">
        <v>75</v>
      </c>
      <c r="B13" s="343"/>
      <c r="C13" s="344"/>
      <c r="D13" s="351"/>
      <c r="E13" s="352"/>
      <c r="F13" s="353"/>
      <c r="G13" s="152"/>
      <c r="H13" s="150"/>
      <c r="I13" s="150"/>
      <c r="J13" s="151"/>
    </row>
    <row r="14" spans="1:10" ht="31.5" customHeight="1" x14ac:dyDescent="0.2">
      <c r="A14" s="342" t="s">
        <v>76</v>
      </c>
      <c r="B14" s="343"/>
      <c r="C14" s="344"/>
      <c r="D14" s="351"/>
      <c r="E14" s="352"/>
      <c r="F14" s="353"/>
      <c r="G14" s="152"/>
      <c r="H14" s="150"/>
      <c r="I14" s="150"/>
      <c r="J14" s="151"/>
    </row>
    <row r="15" spans="1:10" ht="39" customHeight="1" thickBot="1" x14ac:dyDescent="0.25">
      <c r="A15" s="345" t="s">
        <v>77</v>
      </c>
      <c r="B15" s="346"/>
      <c r="C15" s="347"/>
      <c r="D15" s="334"/>
      <c r="E15" s="335"/>
      <c r="F15" s="336"/>
      <c r="G15" s="153"/>
      <c r="H15" s="150"/>
      <c r="I15" s="150"/>
      <c r="J15" s="151"/>
    </row>
    <row r="16" spans="1:10" ht="27.75" customHeight="1" thickBot="1" x14ac:dyDescent="0.25">
      <c r="A16" s="6"/>
      <c r="B16" s="6"/>
      <c r="C16" s="6"/>
      <c r="D16" s="6"/>
      <c r="E16" s="337" t="s">
        <v>78</v>
      </c>
      <c r="F16" s="338"/>
      <c r="G16" s="173">
        <f>SUM(G11+G12+G13+G14+G15)</f>
        <v>0</v>
      </c>
      <c r="H16" s="154"/>
      <c r="I16" s="154"/>
      <c r="J16" s="147"/>
    </row>
    <row r="17" spans="1:10" ht="13.5" thickBo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8" customHeight="1" thickBot="1" x14ac:dyDescent="0.25">
      <c r="A18" s="318" t="s">
        <v>79</v>
      </c>
      <c r="B18" s="319"/>
      <c r="C18" s="319"/>
      <c r="D18" s="319"/>
      <c r="E18" s="319"/>
      <c r="F18" s="319"/>
      <c r="G18" s="320"/>
      <c r="H18" s="155"/>
      <c r="I18" s="155"/>
      <c r="J18" s="6"/>
    </row>
    <row r="19" spans="1:10" ht="12.75" customHeight="1" x14ac:dyDescent="0.2">
      <c r="A19" s="321"/>
      <c r="B19" s="322"/>
      <c r="C19" s="322"/>
      <c r="D19" s="322"/>
      <c r="E19" s="322"/>
      <c r="F19" s="322"/>
      <c r="G19" s="323"/>
      <c r="H19" s="156"/>
      <c r="I19" s="156"/>
      <c r="J19" s="6"/>
    </row>
    <row r="20" spans="1:10" ht="12.75" customHeight="1" x14ac:dyDescent="0.2">
      <c r="A20" s="324"/>
      <c r="B20" s="325"/>
      <c r="C20" s="325"/>
      <c r="D20" s="325"/>
      <c r="E20" s="325"/>
      <c r="F20" s="325"/>
      <c r="G20" s="326"/>
      <c r="H20" s="156"/>
      <c r="I20" s="156"/>
      <c r="J20" s="6"/>
    </row>
    <row r="21" spans="1:10" ht="79.5" customHeight="1" x14ac:dyDescent="0.2">
      <c r="A21" s="324"/>
      <c r="B21" s="325"/>
      <c r="C21" s="325"/>
      <c r="D21" s="325"/>
      <c r="E21" s="325"/>
      <c r="F21" s="325"/>
      <c r="G21" s="326"/>
      <c r="H21" s="156"/>
      <c r="I21" s="156"/>
      <c r="J21" s="6"/>
    </row>
    <row r="22" spans="1:10" ht="24.75" customHeight="1" thickBot="1" x14ac:dyDescent="0.25">
      <c r="A22" s="327"/>
      <c r="B22" s="328"/>
      <c r="C22" s="328"/>
      <c r="D22" s="328"/>
      <c r="E22" s="328"/>
      <c r="F22" s="328"/>
      <c r="G22" s="329"/>
      <c r="H22" s="156"/>
      <c r="I22" s="156"/>
      <c r="J22" s="6"/>
    </row>
    <row r="23" spans="1:10" ht="12.75" customHeight="1" thickBot="1" x14ac:dyDescent="0.25">
      <c r="A23" s="174">
        <v>1</v>
      </c>
      <c r="B23" s="175">
        <v>2</v>
      </c>
      <c r="C23" s="332">
        <v>3</v>
      </c>
      <c r="D23" s="333"/>
      <c r="E23" s="185">
        <v>4</v>
      </c>
      <c r="F23" s="184">
        <v>5</v>
      </c>
      <c r="G23" s="157">
        <v>6</v>
      </c>
      <c r="H23" s="158"/>
      <c r="I23" s="158"/>
      <c r="J23" s="6"/>
    </row>
    <row r="24" spans="1:10" ht="39" customHeight="1" x14ac:dyDescent="0.2">
      <c r="A24" s="176" t="s">
        <v>80</v>
      </c>
      <c r="B24" s="177" t="s">
        <v>81</v>
      </c>
      <c r="C24" s="178" t="s">
        <v>82</v>
      </c>
      <c r="D24" s="142"/>
      <c r="E24" s="183" t="s">
        <v>83</v>
      </c>
      <c r="F24" s="179" t="s">
        <v>84</v>
      </c>
      <c r="G24" s="330" t="s">
        <v>92</v>
      </c>
      <c r="H24" s="150"/>
      <c r="I24" s="150"/>
      <c r="J24" s="6"/>
    </row>
    <row r="25" spans="1:10" ht="24.75" customHeight="1" thickBot="1" x14ac:dyDescent="0.25">
      <c r="A25" s="159"/>
      <c r="B25" s="160"/>
      <c r="C25" s="187" t="e">
        <f>IMDIV(A25,B25)</f>
        <v>#NUM!</v>
      </c>
      <c r="D25" s="143"/>
      <c r="E25" s="188" t="e">
        <f>SUM(10-C25)</f>
        <v>#NUM!</v>
      </c>
      <c r="F25" s="186"/>
      <c r="G25" s="331"/>
      <c r="H25" s="150"/>
      <c r="I25" s="150"/>
      <c r="J25" s="6"/>
    </row>
    <row r="26" spans="1:10" ht="28.5" customHeight="1" thickBot="1" x14ac:dyDescent="0.25">
      <c r="A26" s="6"/>
      <c r="B26" s="6"/>
      <c r="C26" s="6"/>
      <c r="D26" s="6"/>
      <c r="E26" s="314" t="s">
        <v>85</v>
      </c>
      <c r="F26" s="315"/>
      <c r="G26" s="180" t="e">
        <f>SUM(E25-F25)</f>
        <v>#NUM!</v>
      </c>
      <c r="H26" s="150"/>
      <c r="I26" s="150"/>
      <c r="J26" s="150"/>
    </row>
    <row r="27" spans="1:10" ht="28.5" customHeight="1" thickBot="1" x14ac:dyDescent="0.25">
      <c r="A27" s="6"/>
      <c r="B27" s="6"/>
      <c r="C27" s="6"/>
      <c r="D27" s="6"/>
      <c r="E27" s="316" t="s">
        <v>91</v>
      </c>
      <c r="F27" s="317"/>
      <c r="G27" s="181" t="e">
        <f>AVERAGE((G16+G26)/6)</f>
        <v>#NUM!</v>
      </c>
      <c r="H27" s="182">
        <v>0.5</v>
      </c>
      <c r="I27" s="180" t="e">
        <f>PRODUCT(G27*0.5)</f>
        <v>#NUM!</v>
      </c>
      <c r="J27" s="150"/>
    </row>
    <row r="28" spans="1:10" ht="28.5" customHeight="1" thickBot="1" x14ac:dyDescent="0.25">
      <c r="A28" s="6"/>
      <c r="B28" s="6"/>
      <c r="C28" s="6"/>
      <c r="D28" s="6"/>
      <c r="E28" s="195" t="s">
        <v>38</v>
      </c>
      <c r="F28" s="310"/>
      <c r="G28" s="16"/>
      <c r="H28" s="182">
        <v>0.25</v>
      </c>
      <c r="I28" s="180">
        <f>PRODUCT(G28*0.25)</f>
        <v>0</v>
      </c>
      <c r="J28" s="6"/>
    </row>
    <row r="29" spans="1:10" ht="27" customHeight="1" thickBot="1" x14ac:dyDescent="0.25">
      <c r="A29" s="150"/>
      <c r="B29" s="150"/>
      <c r="C29" s="150"/>
      <c r="D29" s="150"/>
      <c r="E29" s="195" t="s">
        <v>40</v>
      </c>
      <c r="F29" s="310"/>
      <c r="G29" s="16"/>
      <c r="H29" s="182">
        <v>0.25</v>
      </c>
      <c r="I29" s="180">
        <f>PRODUCT(G29*0.25)</f>
        <v>0</v>
      </c>
      <c r="J29" s="150"/>
    </row>
    <row r="30" spans="1:10" ht="33" customHeight="1" thickBot="1" x14ac:dyDescent="0.25">
      <c r="A30" s="150"/>
      <c r="B30" s="150"/>
      <c r="C30" s="150"/>
      <c r="D30" s="150"/>
      <c r="E30" s="311" t="s">
        <v>86</v>
      </c>
      <c r="F30" s="312"/>
      <c r="G30" s="312"/>
      <c r="H30" s="312"/>
      <c r="I30" s="313"/>
      <c r="J30" s="103" t="e">
        <f>SUM(I27+I28+I29)</f>
        <v>#NUM!</v>
      </c>
    </row>
    <row r="31" spans="1:10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</row>
    <row r="32" spans="1:10" x14ac:dyDescent="0.2">
      <c r="A32" s="150"/>
      <c r="B32" s="150"/>
      <c r="C32" s="150"/>
      <c r="D32" s="150"/>
      <c r="E32" s="150"/>
      <c r="F32" s="150"/>
      <c r="G32" s="150"/>
      <c r="H32" s="150"/>
      <c r="I32" s="150"/>
      <c r="J32" s="150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138" t="s">
        <v>88</v>
      </c>
      <c r="B34" s="35"/>
      <c r="C34" s="35"/>
      <c r="D34" s="35"/>
      <c r="E34" s="6"/>
      <c r="F34" s="6"/>
      <c r="G34" s="6"/>
      <c r="H34" s="6"/>
      <c r="I34" s="6"/>
      <c r="J34" s="6"/>
    </row>
    <row r="35" spans="1:10" x14ac:dyDescent="0.2">
      <c r="A35" s="138" t="s">
        <v>89</v>
      </c>
      <c r="B35" s="35"/>
      <c r="C35" s="35"/>
      <c r="D35" s="35"/>
      <c r="E35" s="6"/>
      <c r="F35" s="6"/>
      <c r="G35" s="6"/>
      <c r="H35" s="6"/>
      <c r="I35" s="6"/>
      <c r="J35" s="6"/>
    </row>
    <row r="47" spans="1:10" ht="15.75" x14ac:dyDescent="0.25">
      <c r="F47" s="141"/>
    </row>
  </sheetData>
  <sheetProtection sheet="1" objects="1" scenarios="1" selectLockedCells="1"/>
  <mergeCells count="32">
    <mergeCell ref="G8:J8"/>
    <mergeCell ref="J2:J3"/>
    <mergeCell ref="B2:H2"/>
    <mergeCell ref="G4:I5"/>
    <mergeCell ref="C4:E4"/>
    <mergeCell ref="C5:E5"/>
    <mergeCell ref="C6:E6"/>
    <mergeCell ref="C7:E7"/>
    <mergeCell ref="G6:J6"/>
    <mergeCell ref="G7:J7"/>
    <mergeCell ref="A14:C14"/>
    <mergeCell ref="A15:C15"/>
    <mergeCell ref="D11:F11"/>
    <mergeCell ref="D12:F12"/>
    <mergeCell ref="D13:F13"/>
    <mergeCell ref="D14:F14"/>
    <mergeCell ref="D10:F10"/>
    <mergeCell ref="A10:C10"/>
    <mergeCell ref="A11:C11"/>
    <mergeCell ref="A12:C12"/>
    <mergeCell ref="A13:C13"/>
    <mergeCell ref="A18:G18"/>
    <mergeCell ref="A19:G22"/>
    <mergeCell ref="G24:G25"/>
    <mergeCell ref="C23:D23"/>
    <mergeCell ref="D15:F15"/>
    <mergeCell ref="E16:F16"/>
    <mergeCell ref="E28:F28"/>
    <mergeCell ref="E29:F29"/>
    <mergeCell ref="E30:I30"/>
    <mergeCell ref="E26:F26"/>
    <mergeCell ref="E27:F27"/>
  </mergeCells>
  <pageMargins left="0.55118110236220474" right="0.3543307086614173" top="0.19685039370078741" bottom="0.19685039370078741" header="0.51181102362204722" footer="0.51181102362204722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Ai1</vt:lpstr>
      <vt:lpstr>Ai2</vt:lpstr>
      <vt:lpstr>Ai3</vt:lpstr>
      <vt:lpstr>Bi1</vt:lpstr>
      <vt:lpstr>Bi2</vt:lpstr>
      <vt:lpstr>Ai3_Tech</vt:lpstr>
      <vt:lpstr>'Ai1'!Obszar_wydruku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Klaudia Orzechowska</cp:lastModifiedBy>
  <cp:lastPrinted>2015-04-15T11:05:57Z</cp:lastPrinted>
  <dcterms:created xsi:type="dcterms:W3CDTF">2014-10-20T10:55:07Z</dcterms:created>
  <dcterms:modified xsi:type="dcterms:W3CDTF">2020-05-18T08:40:59Z</dcterms:modified>
</cp:coreProperties>
</file>