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0" yWindow="465" windowWidth="24240" windowHeight="13740" activeTab="9"/>
  </bookViews>
  <sheets>
    <sheet name="Ai1" sheetId="1" r:id="rId1"/>
    <sheet name="Ai2" sheetId="7" r:id="rId2"/>
    <sheet name="Ai3" sheetId="9" r:id="rId3"/>
    <sheet name="Bi1" sheetId="5" r:id="rId4"/>
    <sheet name="Bi2" sheetId="8" r:id="rId5"/>
    <sheet name="Ci1" sheetId="12" r:id="rId6"/>
    <sheet name="Ci2" sheetId="15" r:id="rId7"/>
    <sheet name="Di" sheetId="14" r:id="rId8"/>
    <sheet name="Brązowa odznaka-projekt własny" sheetId="16" r:id="rId9"/>
    <sheet name="Ai3_Tech" sheetId="10" r:id="rId10"/>
  </sheets>
  <definedNames>
    <definedName name="_xlnm.Print_Area" localSheetId="0">'Ai1'!$A$2:$G$33</definedName>
    <definedName name="_xlnm.Print_Area" localSheetId="1">'Ai2'!$A$1:$I$41</definedName>
    <definedName name="_xlnm.Print_Area" localSheetId="2">'Ai3'!$A$1:$I$41</definedName>
    <definedName name="_xlnm.Print_Area" localSheetId="3">'Bi1'!$A$2:$G$36</definedName>
    <definedName name="_xlnm.Print_Area" localSheetId="4">'Bi2'!$A$1:$I$40</definedName>
    <definedName name="_xlnm.Print_Area" localSheetId="8">'Brązowa odznaka-projekt własny'!$A$2:$F$17</definedName>
    <definedName name="_xlnm.Print_Area" localSheetId="5">'Ci1'!$A$2:$G$36</definedName>
    <definedName name="_xlnm.Print_Area" localSheetId="6">'Ci2'!$A$2:$G$36</definedName>
    <definedName name="_xlnm.Print_Area" localSheetId="7">Di!$A$1:$G$35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E26" i="1"/>
  <c r="G26" i="7"/>
  <c r="G27" i="9"/>
  <c r="I19" i="8"/>
  <c r="I21" i="8"/>
  <c r="G20" i="8"/>
  <c r="I20" i="8"/>
  <c r="G25" i="8"/>
  <c r="G26" i="8"/>
  <c r="G27" i="8"/>
  <c r="I27" i="8"/>
  <c r="I30" i="8"/>
  <c r="F25" i="14"/>
  <c r="F26" i="14"/>
  <c r="F27" i="14"/>
  <c r="F28" i="14"/>
  <c r="G20" i="14"/>
  <c r="G18" i="14"/>
  <c r="E19" i="14"/>
  <c r="G19" i="14"/>
  <c r="G21" i="14"/>
  <c r="G19" i="1"/>
  <c r="G27" i="7"/>
  <c r="I27" i="7"/>
  <c r="I30" i="7"/>
  <c r="I19" i="7"/>
  <c r="G20" i="7"/>
  <c r="I20" i="7"/>
  <c r="I21" i="7"/>
  <c r="I22" i="7"/>
  <c r="I31" i="7"/>
  <c r="G28" i="9"/>
  <c r="I28" i="9"/>
  <c r="I31" i="9"/>
  <c r="I32" i="9"/>
  <c r="G18" i="15"/>
  <c r="E19" i="15"/>
  <c r="G19" i="15"/>
  <c r="G20" i="15"/>
  <c r="G21" i="15"/>
  <c r="F25" i="15"/>
  <c r="F26" i="15"/>
  <c r="F27" i="15"/>
  <c r="F28" i="15"/>
  <c r="G29" i="15"/>
  <c r="G29" i="14"/>
  <c r="G18" i="12"/>
  <c r="E19" i="12"/>
  <c r="G19" i="12"/>
  <c r="G20" i="12"/>
  <c r="G21" i="12"/>
  <c r="F25" i="12"/>
  <c r="F26" i="12"/>
  <c r="F27" i="12"/>
  <c r="F28" i="12"/>
  <c r="G29" i="12"/>
  <c r="E25" i="1"/>
  <c r="E27" i="1"/>
  <c r="G25" i="7"/>
  <c r="I28" i="7"/>
  <c r="I29" i="7"/>
  <c r="I29" i="9"/>
  <c r="I30" i="9"/>
  <c r="G26" i="9"/>
  <c r="I20" i="9"/>
  <c r="G21" i="9"/>
  <c r="I28" i="8"/>
  <c r="I29" i="8"/>
  <c r="C25" i="10"/>
  <c r="E25" i="10"/>
  <c r="G26" i="10"/>
  <c r="I29" i="10"/>
  <c r="I28" i="10"/>
  <c r="G16" i="10"/>
  <c r="G27" i="10"/>
  <c r="I27" i="10"/>
  <c r="J30" i="10"/>
  <c r="I21" i="9"/>
  <c r="I22" i="9"/>
  <c r="I23" i="9"/>
  <c r="I22" i="8"/>
  <c r="I31" i="8"/>
  <c r="G21" i="1"/>
  <c r="G18" i="5"/>
  <c r="E19" i="5"/>
  <c r="G19" i="5"/>
  <c r="G20" i="5"/>
  <c r="G21" i="5"/>
  <c r="F25" i="5"/>
  <c r="F26" i="5"/>
  <c r="F27" i="5"/>
  <c r="F28" i="5"/>
  <c r="G29" i="5"/>
  <c r="G20" i="1"/>
  <c r="G22" i="1"/>
  <c r="G29" i="1"/>
</calcChain>
</file>

<file path=xl/sharedStrings.xml><?xml version="1.0" encoding="utf-8"?>
<sst xmlns="http://schemas.openxmlformats.org/spreadsheetml/2006/main" count="347" uniqueCount="105">
  <si>
    <t>Program obowiązkowy:</t>
  </si>
  <si>
    <t>Siad podstawowy</t>
  </si>
  <si>
    <t>Program dowolny:</t>
  </si>
  <si>
    <t>Wskok do siadu</t>
  </si>
  <si>
    <t>1/2 młynka</t>
  </si>
  <si>
    <t>Sędzia:</t>
  </si>
  <si>
    <t>Zawody:</t>
  </si>
  <si>
    <t>Data:</t>
  </si>
  <si>
    <t>Koń:</t>
  </si>
  <si>
    <t>Lonżujący:</t>
  </si>
  <si>
    <t>ARKUSZ OCEN ZAWODNIKÓW INDYWIDUALNYCH Bi1*</t>
  </si>
  <si>
    <r>
      <t xml:space="preserve">ARKUSZ OCEN ZAWODNIKÓW INDYWIDUALNYCH </t>
    </r>
    <r>
      <rPr>
        <b/>
        <sz val="16"/>
        <rFont val="Arial"/>
        <family val="2"/>
        <charset val="238"/>
      </rPr>
      <t>Ai1*</t>
    </r>
  </si>
  <si>
    <t>Data zawodów:</t>
  </si>
  <si>
    <t>stanowisko:</t>
  </si>
  <si>
    <t>ocena</t>
  </si>
  <si>
    <t>nr startowy:</t>
  </si>
  <si>
    <t>Suma/ 7 ćwiczeń</t>
  </si>
  <si>
    <t>Suma za ćwiczenia</t>
  </si>
  <si>
    <t>koń:</t>
  </si>
  <si>
    <t>ocena koncowa programu obowiązkowego:</t>
  </si>
  <si>
    <t>uwagi</t>
  </si>
  <si>
    <t>kompozycja</t>
  </si>
  <si>
    <t>koń</t>
  </si>
  <si>
    <t>UWAGI:</t>
  </si>
  <si>
    <t>…………………………………………………………</t>
  </si>
  <si>
    <t xml:space="preserve">        podpis sędziego</t>
  </si>
  <si>
    <t>ocena koncowa za program obowiązkowy:</t>
  </si>
  <si>
    <t>Suma ćwiczeń obowiązkowych</t>
  </si>
  <si>
    <t>………………………………………………………..</t>
  </si>
  <si>
    <r>
      <t xml:space="preserve">ARKUSZ OCEN ZAWODNIKÓW INDYWIDUALNYCH </t>
    </r>
    <r>
      <rPr>
        <b/>
        <sz val="16"/>
        <rFont val="Arial"/>
        <family val="2"/>
        <charset val="238"/>
      </rPr>
      <t>Ai2*</t>
    </r>
  </si>
  <si>
    <t>Suma/ 9 ćwiczeń</t>
  </si>
  <si>
    <t>Suma za ćwiczenia obowiązkowe</t>
  </si>
  <si>
    <t>ocena końcowa za program obowiązkowy:</t>
  </si>
  <si>
    <t>………………………………………………….</t>
  </si>
  <si>
    <t xml:space="preserve">   podpis sędziego</t>
  </si>
  <si>
    <r>
      <rPr>
        <b/>
        <sz val="11"/>
        <rFont val="Arial"/>
        <family val="2"/>
        <charset val="238"/>
      </rPr>
      <t>Ocena techniczna</t>
    </r>
    <r>
      <rPr>
        <sz val="11"/>
        <rFont val="Arial"/>
        <family val="2"/>
        <charset val="238"/>
      </rPr>
      <t xml:space="preserve"> = st. trudności + wykonanie</t>
    </r>
  </si>
  <si>
    <r>
      <t xml:space="preserve">ARKUSZ OCEN ZAWODNIKÓW INDYWIDUALNYCH </t>
    </r>
    <r>
      <rPr>
        <b/>
        <sz val="16"/>
        <rFont val="Arial"/>
        <family val="2"/>
        <charset val="238"/>
      </rPr>
      <t>Bi2*</t>
    </r>
  </si>
  <si>
    <r>
      <t xml:space="preserve">ARKUSZ OCEN ZAWODNIKÓW INDYWIDUALNYCH </t>
    </r>
    <r>
      <rPr>
        <b/>
        <sz val="16"/>
        <rFont val="Arial"/>
        <family val="2"/>
        <charset val="238"/>
      </rPr>
      <t>Ai3*</t>
    </r>
  </si>
  <si>
    <t>Suma/ 8 ćwiczeń</t>
  </si>
  <si>
    <t>Miejsce zawodów:</t>
  </si>
  <si>
    <t>Zawodnik:</t>
  </si>
  <si>
    <t>ćwiczenia techniczne</t>
  </si>
  <si>
    <t>skok z 1/2 obrotu, z pozycji klęku przodem do pozycji stania tyłem</t>
  </si>
  <si>
    <t>przewrót w przód z pozycji klęku na zadzie do pozycji siadu przodem na szyi</t>
  </si>
  <si>
    <t>podpór tyłem, nogi proste, jedna noga uniesiona</t>
  </si>
  <si>
    <t>wskok rolką, do pozycji siadu tyłem na szyi</t>
  </si>
  <si>
    <t>igła tyłem na grzbiecie konia, obie ręce płasko na koniu/derce</t>
  </si>
  <si>
    <t>Suma za ćwiczenia techniczne:</t>
  </si>
  <si>
    <t>wykonanie dodatkowych ćwiczeń</t>
  </si>
  <si>
    <t>suma pkt.ujemnych za wykonanie</t>
  </si>
  <si>
    <t>ilość ćwiczeń dodatkowych</t>
  </si>
  <si>
    <t>(1) / (2)</t>
  </si>
  <si>
    <t>10,0 - (3)</t>
  </si>
  <si>
    <t>punkty ujemne za upadki</t>
  </si>
  <si>
    <t>ocena za ćwiczenia dodatkowe:</t>
  </si>
  <si>
    <t>ocena końcowa za program techniczny:</t>
  </si>
  <si>
    <t>Klub:</t>
  </si>
  <si>
    <t>……………………………………………….</t>
  </si>
  <si>
    <t xml:space="preserve">         podpis sędziego</t>
  </si>
  <si>
    <r>
      <t>KONKURS INDYWIDUALNY</t>
    </r>
    <r>
      <rPr>
        <b/>
        <sz val="16"/>
        <rFont val="Arial"/>
        <family val="2"/>
        <charset val="238"/>
      </rPr>
      <t xml:space="preserve"> Ai3*</t>
    </r>
    <r>
      <rPr>
        <b/>
        <sz val="12"/>
        <rFont val="Arial"/>
        <family val="2"/>
        <charset val="238"/>
      </rPr>
      <t xml:space="preserve"> - PROGRAM TECHNICZNY</t>
    </r>
  </si>
  <si>
    <t>(suma: ćw.techniczne + ćw.dodatkowe)/ 6 :</t>
  </si>
  <si>
    <t>ocena końcowa za wykon.ćw. dodatkowych       (4) - (5)</t>
  </si>
  <si>
    <t>Flaga</t>
  </si>
  <si>
    <t>Młynek</t>
  </si>
  <si>
    <t>Nożyce 1</t>
  </si>
  <si>
    <t>Nożyce 2</t>
  </si>
  <si>
    <t xml:space="preserve">Stanie </t>
  </si>
  <si>
    <t>Zeskok zawrotny do wewnątrz</t>
  </si>
  <si>
    <t>Stanie</t>
  </si>
  <si>
    <t xml:space="preserve">Wyrzut </t>
  </si>
  <si>
    <t>Wyrzut tyłem + zeskok odwrotny do wewnątrz</t>
  </si>
  <si>
    <t>Wyrzut przodem</t>
  </si>
  <si>
    <t>Wykonanie</t>
  </si>
  <si>
    <t>Kompozycja</t>
  </si>
  <si>
    <t>Koń</t>
  </si>
  <si>
    <t>UWAGI</t>
  </si>
  <si>
    <t>OCENA</t>
  </si>
  <si>
    <t>WSPÓŁCZ.</t>
  </si>
  <si>
    <t>Ocena końcowa za program dowolny:</t>
  </si>
  <si>
    <t>Ocena końcowa = (progr.obowiązk. + progra dowolny)/2</t>
  </si>
  <si>
    <t>STANOWISKO</t>
  </si>
  <si>
    <t>NR STARTOWY</t>
  </si>
  <si>
    <t>RUNDA</t>
  </si>
  <si>
    <t>Ocena koncowa za program dowolny:</t>
  </si>
  <si>
    <t>Ocena końcowa za rundę = (ocena za progr.obowiązk. + ocena za progr.dow.)/2</t>
  </si>
  <si>
    <t>Ocena końcowa za program obowiązkowy:</t>
  </si>
  <si>
    <t>Flanka 1</t>
  </si>
  <si>
    <t>Flanka 2</t>
  </si>
  <si>
    <t>Stopień trudności</t>
  </si>
  <si>
    <t>WSPÓŁCZYNNIK</t>
  </si>
  <si>
    <t>Wyrzut + zeskok odwrotny do wewnątrz</t>
  </si>
  <si>
    <t>Ocena końcowa za rundę = (ocena za progr.obow. + ocena za progr dowolny)/ 2</t>
  </si>
  <si>
    <t>Ocena końcowa programu dowolnego:</t>
  </si>
  <si>
    <t>Flaga (bez ręki)</t>
  </si>
  <si>
    <t>Klęk</t>
  </si>
  <si>
    <t>ARKUSZ OCEN ZAWODNIKÓW INDYWIDUALNYCH Ci1*</t>
  </si>
  <si>
    <t>Podpór przodem</t>
  </si>
  <si>
    <t>Wyrzut nóg</t>
  </si>
  <si>
    <t>Podpór tyłem i zeskok odwrotny do wewnątrz</t>
  </si>
  <si>
    <t>ARKUSZ OCEN ZAWODNIKÓW INDYWIDUALNYCH Di</t>
  </si>
  <si>
    <t>Wykonanie - upadki</t>
  </si>
  <si>
    <t>ARKUSZ OCEN ZAWODNIKÓW INDYWIDUALNYCH Ci2*</t>
  </si>
  <si>
    <t xml:space="preserve">Zeskok zawrotny do wewnątrz </t>
  </si>
  <si>
    <t>Wykonanie - UPADKI</t>
  </si>
  <si>
    <t>ARKUSZ OCEN - BRĄZOWA ODZNAKA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</si>
</sst>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&quot; &quot;?/2"/>
  </numFmts>
  <fonts count="25" x14ac:knownFonts="1">
    <font>
      <sz val="10"/>
      <name val="Arial"/>
      <charset val="238"/>
    </font>
    <font>
      <sz val="10"/>
      <name val="Arial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5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7"/>
      <name val="Arial"/>
      <family val="2"/>
      <charset val="238"/>
    </font>
    <font>
      <sz val="20"/>
      <name val="Arial"/>
      <family val="2"/>
      <charset val="238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</borders>
  <cellStyleXfs count="1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25">
    <xf numFmtId="0" fontId="0" fillId="0" borderId="0" xfId="0"/>
    <xf numFmtId="0" fontId="5" fillId="0" borderId="0" xfId="0" applyFont="1"/>
    <xf numFmtId="0" fontId="8" fillId="0" borderId="0" xfId="0" applyFont="1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protection locked="0"/>
    </xf>
    <xf numFmtId="0" fontId="4" fillId="0" borderId="0" xfId="0" applyFont="1" applyProtection="1">
      <protection locked="0"/>
    </xf>
    <xf numFmtId="0" fontId="15" fillId="0" borderId="3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14" xfId="0" applyFont="1" applyBorder="1" applyAlignment="1" applyProtection="1">
      <alignment vertical="top" wrapText="1"/>
      <protection locked="0"/>
    </xf>
    <xf numFmtId="0" fontId="0" fillId="0" borderId="14" xfId="0" applyBorder="1" applyProtection="1">
      <protection locked="0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164" fontId="17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indent="3"/>
      <protection locked="0"/>
    </xf>
    <xf numFmtId="0" fontId="2" fillId="0" borderId="0" xfId="0" applyFont="1" applyProtection="1"/>
    <xf numFmtId="0" fontId="0" fillId="0" borderId="0" xfId="0" applyProtection="1"/>
    <xf numFmtId="0" fontId="4" fillId="0" borderId="4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/>
    </xf>
    <xf numFmtId="164" fontId="15" fillId="0" borderId="13" xfId="0" applyNumberFormat="1" applyFont="1" applyBorder="1" applyAlignment="1" applyProtection="1">
      <alignment horizontal="center" vertical="center"/>
    </xf>
    <xf numFmtId="165" fontId="15" fillId="0" borderId="19" xfId="0" applyNumberFormat="1" applyFont="1" applyBorder="1" applyAlignment="1" applyProtection="1">
      <alignment horizontal="center" vertical="center"/>
    </xf>
    <xf numFmtId="165" fontId="15" fillId="0" borderId="20" xfId="0" applyNumberFormat="1" applyFont="1" applyBorder="1" applyAlignment="1" applyProtection="1">
      <alignment horizontal="center" vertical="center"/>
    </xf>
    <xf numFmtId="165" fontId="12" fillId="4" borderId="4" xfId="0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</xf>
    <xf numFmtId="165" fontId="15" fillId="0" borderId="11" xfId="0" applyNumberFormat="1" applyFont="1" applyFill="1" applyBorder="1" applyAlignment="1" applyProtection="1">
      <alignment horizontal="center" vertical="center"/>
    </xf>
    <xf numFmtId="9" fontId="15" fillId="3" borderId="17" xfId="0" applyNumberFormat="1" applyFont="1" applyFill="1" applyBorder="1" applyAlignment="1" applyProtection="1">
      <alignment horizontal="center" vertical="center"/>
    </xf>
    <xf numFmtId="9" fontId="15" fillId="3" borderId="18" xfId="0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 wrapText="1"/>
    </xf>
    <xf numFmtId="0" fontId="0" fillId="0" borderId="4" xfId="0" applyBorder="1" applyProtection="1"/>
    <xf numFmtId="0" fontId="15" fillId="0" borderId="4" xfId="0" applyFont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9" fontId="15" fillId="3" borderId="6" xfId="0" applyNumberFormat="1" applyFont="1" applyFill="1" applyBorder="1" applyAlignment="1" applyProtection="1">
      <alignment horizontal="center" vertical="center" wrapText="1"/>
    </xf>
    <xf numFmtId="9" fontId="15" fillId="3" borderId="15" xfId="0" applyNumberFormat="1" applyFont="1" applyFill="1" applyBorder="1" applyAlignment="1" applyProtection="1">
      <alignment horizontal="center" vertical="center" wrapText="1"/>
    </xf>
    <xf numFmtId="165" fontId="15" fillId="0" borderId="13" xfId="0" applyNumberFormat="1" applyFont="1" applyBorder="1" applyAlignment="1" applyProtection="1">
      <alignment horizontal="center" vertical="center"/>
    </xf>
    <xf numFmtId="165" fontId="15" fillId="0" borderId="19" xfId="0" applyNumberFormat="1" applyFont="1" applyFill="1" applyBorder="1" applyAlignment="1" applyProtection="1">
      <alignment horizontal="center" vertical="center" wrapText="1"/>
    </xf>
    <xf numFmtId="165" fontId="15" fillId="0" borderId="20" xfId="0" applyNumberFormat="1" applyFont="1" applyBorder="1" applyAlignment="1" applyProtection="1">
      <alignment horizontal="center" vertical="center" wrapText="1"/>
    </xf>
    <xf numFmtId="165" fontId="10" fillId="5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2" fillId="0" borderId="0" xfId="0" applyNumberFormat="1" applyFont="1" applyAlignment="1" applyProtection="1">
      <alignment horizontal="justify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protection locked="0"/>
    </xf>
    <xf numFmtId="0" fontId="4" fillId="0" borderId="0" xfId="0" applyNumberFormat="1" applyFont="1" applyProtection="1">
      <protection locked="0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15" fillId="0" borderId="22" xfId="0" applyNumberFormat="1" applyFont="1" applyBorder="1" applyAlignment="1" applyProtection="1">
      <protection locked="0"/>
    </xf>
    <xf numFmtId="0" fontId="6" fillId="0" borderId="0" xfId="0" applyNumberFormat="1" applyFont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4" fillId="0" borderId="7" xfId="0" applyNumberFormat="1" applyFont="1" applyBorder="1" applyAlignment="1" applyProtection="1">
      <alignment vertical="top" wrapText="1"/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1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wrapText="1"/>
      <protection locked="0"/>
    </xf>
    <xf numFmtId="0" fontId="5" fillId="0" borderId="0" xfId="0" applyNumberFormat="1" applyFont="1" applyBorder="1" applyAlignment="1" applyProtection="1">
      <alignment vertical="top" wrapText="1"/>
      <protection locked="0"/>
    </xf>
    <xf numFmtId="0" fontId="0" fillId="0" borderId="0" xfId="0" applyNumberFormat="1" applyBorder="1" applyProtection="1">
      <protection locked="0"/>
    </xf>
    <xf numFmtId="0" fontId="8" fillId="0" borderId="0" xfId="0" applyNumberFormat="1" applyFont="1" applyBorder="1" applyAlignment="1" applyProtection="1">
      <alignment wrapText="1"/>
      <protection locked="0"/>
    </xf>
    <xf numFmtId="0" fontId="8" fillId="0" borderId="0" xfId="0" applyNumberFormat="1" applyFont="1" applyAlignment="1" applyProtection="1">
      <alignment wrapText="1"/>
      <protection locked="0"/>
    </xf>
    <xf numFmtId="164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/>
    </xf>
    <xf numFmtId="0" fontId="2" fillId="0" borderId="0" xfId="0" applyNumberFormat="1" applyFont="1" applyProtection="1"/>
    <xf numFmtId="0" fontId="0" fillId="0" borderId="0" xfId="0" applyNumberFormat="1" applyProtection="1"/>
    <xf numFmtId="0" fontId="4" fillId="0" borderId="4" xfId="0" applyNumberFormat="1" applyFont="1" applyBorder="1" applyAlignment="1" applyProtection="1">
      <alignment horizontal="center" wrapText="1"/>
    </xf>
    <xf numFmtId="0" fontId="15" fillId="0" borderId="2" xfId="0" applyNumberFormat="1" applyFont="1" applyBorder="1" applyAlignment="1" applyProtection="1">
      <alignment horizontal="left" vertical="center" wrapText="1"/>
    </xf>
    <xf numFmtId="164" fontId="15" fillId="0" borderId="23" xfId="0" applyNumberFormat="1" applyFont="1" applyBorder="1" applyAlignment="1" applyProtection="1">
      <alignment horizontal="center" vertical="center"/>
    </xf>
    <xf numFmtId="0" fontId="15" fillId="0" borderId="4" xfId="0" applyNumberFormat="1" applyFont="1" applyBorder="1" applyProtection="1"/>
    <xf numFmtId="0" fontId="15" fillId="0" borderId="4" xfId="0" applyNumberFormat="1" applyFont="1" applyBorder="1" applyAlignment="1" applyProtection="1">
      <alignment horizontal="center" vertical="center"/>
    </xf>
    <xf numFmtId="165" fontId="15" fillId="0" borderId="11" xfId="0" applyNumberFormat="1" applyFont="1" applyBorder="1" applyAlignment="1" applyProtection="1">
      <alignment horizontal="center" vertical="center"/>
    </xf>
    <xf numFmtId="0" fontId="0" fillId="0" borderId="4" xfId="0" applyNumberFormat="1" applyBorder="1" applyProtection="1"/>
    <xf numFmtId="0" fontId="15" fillId="0" borderId="14" xfId="0" applyNumberFormat="1" applyFont="1" applyBorder="1" applyAlignment="1" applyProtection="1">
      <alignment horizontal="center" vertical="center"/>
    </xf>
    <xf numFmtId="9" fontId="15" fillId="3" borderId="13" xfId="0" applyNumberFormat="1" applyFont="1" applyFill="1" applyBorder="1" applyAlignment="1" applyProtection="1">
      <alignment horizontal="center" vertical="center"/>
    </xf>
    <xf numFmtId="9" fontId="15" fillId="3" borderId="19" xfId="0" applyNumberFormat="1" applyFont="1" applyFill="1" applyBorder="1" applyAlignment="1" applyProtection="1">
      <alignment horizontal="center" vertical="center" wrapText="1"/>
    </xf>
    <xf numFmtId="9" fontId="15" fillId="3" borderId="20" xfId="0" applyNumberFormat="1" applyFont="1" applyFill="1" applyBorder="1" applyAlignment="1" applyProtection="1">
      <alignment horizontal="center" vertical="center" wrapText="1"/>
    </xf>
    <xf numFmtId="165" fontId="18" fillId="0" borderId="20" xfId="0" applyNumberFormat="1" applyFont="1" applyBorder="1" applyAlignment="1" applyProtection="1">
      <alignment horizontal="center" vertical="center" wrapText="1"/>
    </xf>
    <xf numFmtId="165" fontId="19" fillId="4" borderId="4" xfId="0" applyNumberFormat="1" applyFont="1" applyFill="1" applyBorder="1" applyAlignment="1" applyProtection="1">
      <alignment horizontal="center" vertical="center"/>
    </xf>
    <xf numFmtId="165" fontId="10" fillId="5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Protection="1"/>
    <xf numFmtId="0" fontId="15" fillId="0" borderId="0" xfId="0" applyNumberFormat="1" applyFont="1" applyProtection="1"/>
    <xf numFmtId="0" fontId="0" fillId="0" borderId="0" xfId="0" applyAlignment="1" applyProtection="1"/>
    <xf numFmtId="0" fontId="0" fillId="0" borderId="2" xfId="0" applyBorder="1" applyProtection="1">
      <protection locked="0"/>
    </xf>
    <xf numFmtId="0" fontId="10" fillId="0" borderId="0" xfId="0" applyFont="1" applyBorder="1" applyAlignment="1" applyProtection="1">
      <protection locked="0"/>
    </xf>
    <xf numFmtId="164" fontId="15" fillId="2" borderId="16" xfId="0" applyNumberFormat="1" applyFont="1" applyFill="1" applyBorder="1" applyAlignment="1" applyProtection="1">
      <alignment horizontal="center" vertical="center"/>
      <protection locked="0"/>
    </xf>
    <xf numFmtId="164" fontId="15" fillId="2" borderId="39" xfId="0" applyNumberFormat="1" applyFont="1" applyFill="1" applyBorder="1" applyProtection="1">
      <protection locked="0"/>
    </xf>
    <xf numFmtId="164" fontId="1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39" xfId="0" applyNumberFormat="1" applyFont="1" applyFill="1" applyBorder="1" applyAlignment="1" applyProtection="1">
      <alignment vertical="top" wrapText="1"/>
      <protection locked="0"/>
    </xf>
    <xf numFmtId="164" fontId="10" fillId="2" borderId="20" xfId="0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13" xfId="0" applyFont="1" applyBorder="1" applyProtection="1"/>
    <xf numFmtId="0" fontId="15" fillId="0" borderId="2" xfId="0" applyFont="1" applyBorder="1" applyAlignment="1" applyProtection="1">
      <alignment wrapText="1"/>
    </xf>
    <xf numFmtId="165" fontId="13" fillId="4" borderId="20" xfId="0" applyNumberFormat="1" applyFont="1" applyFill="1" applyBorder="1" applyAlignment="1" applyProtection="1">
      <alignment horizontal="center" vertical="center"/>
    </xf>
    <xf numFmtId="165" fontId="15" fillId="4" borderId="4" xfId="0" applyNumberFormat="1" applyFont="1" applyFill="1" applyBorder="1" applyAlignment="1" applyProtection="1">
      <alignment horizontal="center" vertical="center"/>
    </xf>
    <xf numFmtId="9" fontId="15" fillId="3" borderId="31" xfId="0" applyNumberFormat="1" applyFont="1" applyFill="1" applyBorder="1" applyAlignment="1" applyProtection="1">
      <alignment horizontal="center" vertical="center"/>
    </xf>
    <xf numFmtId="9" fontId="15" fillId="3" borderId="33" xfId="0" applyNumberFormat="1" applyFont="1" applyFill="1" applyBorder="1" applyAlignment="1" applyProtection="1">
      <alignment horizontal="center" vertical="center"/>
    </xf>
    <xf numFmtId="9" fontId="15" fillId="3" borderId="36" xfId="0" applyNumberFormat="1" applyFont="1" applyFill="1" applyBorder="1" applyAlignment="1" applyProtection="1">
      <alignment horizontal="center" vertical="center"/>
    </xf>
    <xf numFmtId="165" fontId="15" fillId="0" borderId="24" xfId="0" applyNumberFormat="1" applyFont="1" applyBorder="1" applyAlignment="1" applyProtection="1">
      <alignment horizontal="center" vertical="center" wrapText="1"/>
    </xf>
    <xf numFmtId="165" fontId="15" fillId="0" borderId="4" xfId="0" applyNumberFormat="1" applyFont="1" applyBorder="1" applyAlignment="1" applyProtection="1">
      <alignment horizontal="center" vertical="center" wrapText="1"/>
    </xf>
    <xf numFmtId="9" fontId="15" fillId="3" borderId="22" xfId="0" applyNumberFormat="1" applyFont="1" applyFill="1" applyBorder="1" applyAlignment="1" applyProtection="1">
      <alignment horizontal="center" vertical="center"/>
    </xf>
    <xf numFmtId="9" fontId="15" fillId="3" borderId="38" xfId="0" applyNumberFormat="1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 wrapText="1"/>
    </xf>
    <xf numFmtId="0" fontId="2" fillId="0" borderId="0" xfId="0" applyFont="1"/>
    <xf numFmtId="0" fontId="0" fillId="0" borderId="10" xfId="0" applyBorder="1"/>
    <xf numFmtId="0" fontId="0" fillId="0" borderId="52" xfId="0" applyBorder="1"/>
    <xf numFmtId="0" fontId="9" fillId="0" borderId="44" xfId="0" applyFon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7" xfId="0" applyBorder="1" applyProtection="1"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64" fontId="15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164" fontId="15" fillId="2" borderId="19" xfId="0" applyNumberFormat="1" applyFont="1" applyFill="1" applyBorder="1" applyAlignment="1" applyProtection="1">
      <alignment horizontal="center" vertical="center"/>
      <protection locked="0"/>
    </xf>
    <xf numFmtId="164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1" fontId="15" fillId="2" borderId="48" xfId="0" applyNumberFormat="1" applyFont="1" applyFill="1" applyBorder="1" applyAlignment="1" applyProtection="1">
      <alignment horizontal="center" vertical="center"/>
      <protection locked="0"/>
    </xf>
    <xf numFmtId="1" fontId="15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Protection="1"/>
    <xf numFmtId="0" fontId="0" fillId="0" borderId="45" xfId="0" applyBorder="1" applyProtection="1"/>
    <xf numFmtId="0" fontId="4" fillId="0" borderId="47" xfId="0" applyFont="1" applyBorder="1" applyProtection="1"/>
    <xf numFmtId="0" fontId="15" fillId="0" borderId="48" xfId="0" applyFont="1" applyFill="1" applyBorder="1" applyProtection="1"/>
    <xf numFmtId="0" fontId="4" fillId="0" borderId="29" xfId="0" applyFont="1" applyBorder="1" applyProtection="1"/>
    <xf numFmtId="0" fontId="0" fillId="0" borderId="50" xfId="0" applyBorder="1" applyProtection="1"/>
    <xf numFmtId="0" fontId="4" fillId="0" borderId="32" xfId="0" applyFont="1" applyBorder="1" applyProtection="1"/>
    <xf numFmtId="0" fontId="0" fillId="0" borderId="10" xfId="0" applyBorder="1" applyProtection="1"/>
    <xf numFmtId="0" fontId="4" fillId="0" borderId="34" xfId="0" applyFont="1" applyBorder="1" applyProtection="1"/>
    <xf numFmtId="0" fontId="0" fillId="0" borderId="52" xfId="0" applyBorder="1" applyProtection="1"/>
    <xf numFmtId="0" fontId="4" fillId="0" borderId="15" xfId="0" applyFont="1" applyFill="1" applyBorder="1" applyProtection="1"/>
    <xf numFmtId="0" fontId="0" fillId="0" borderId="1" xfId="0" applyBorder="1" applyProtection="1"/>
    <xf numFmtId="164" fontId="15" fillId="0" borderId="4" xfId="0" applyNumberFormat="1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20" fillId="0" borderId="47" xfId="0" applyFont="1" applyBorder="1" applyAlignment="1" applyProtection="1">
      <alignment vertical="top" wrapText="1"/>
    </xf>
    <xf numFmtId="0" fontId="20" fillId="0" borderId="21" xfId="0" applyFont="1" applyBorder="1" applyAlignment="1" applyProtection="1">
      <alignment horizontal="left" vertical="center" wrapText="1"/>
    </xf>
    <xf numFmtId="166" fontId="4" fillId="0" borderId="0" xfId="0" applyNumberFormat="1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top" wrapText="1"/>
    </xf>
    <xf numFmtId="165" fontId="15" fillId="0" borderId="4" xfId="0" applyNumberFormat="1" applyFont="1" applyBorder="1" applyAlignment="1" applyProtection="1">
      <alignment horizontal="center" vertical="center"/>
    </xf>
    <xf numFmtId="165" fontId="15" fillId="0" borderId="2" xfId="0" applyNumberFormat="1" applyFont="1" applyBorder="1" applyAlignment="1" applyProtection="1">
      <alignment horizontal="center" vertical="center"/>
    </xf>
    <xf numFmtId="9" fontId="15" fillId="3" borderId="4" xfId="0" applyNumberFormat="1" applyFont="1" applyFill="1" applyBorder="1" applyAlignment="1" applyProtection="1">
      <alignment horizontal="center" vertical="center"/>
    </xf>
    <xf numFmtId="16" fontId="4" fillId="0" borderId="8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164" fontId="15" fillId="2" borderId="53" xfId="0" applyNumberFormat="1" applyFont="1" applyFill="1" applyBorder="1" applyAlignment="1" applyProtection="1">
      <alignment horizontal="center" vertical="center"/>
      <protection locked="0"/>
    </xf>
    <xf numFmtId="165" fontId="14" fillId="0" borderId="49" xfId="0" applyNumberFormat="1" applyFont="1" applyFill="1" applyBorder="1" applyAlignment="1" applyProtection="1">
      <alignment horizontal="center" vertical="center"/>
    </xf>
    <xf numFmtId="165" fontId="15" fillId="0" borderId="35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0" fillId="0" borderId="4" xfId="0" applyFont="1" applyBorder="1" applyAlignment="1" applyProtection="1">
      <alignment wrapText="1"/>
    </xf>
    <xf numFmtId="164" fontId="15" fillId="2" borderId="39" xfId="0" applyNumberFormat="1" applyFont="1" applyFill="1" applyBorder="1" applyAlignment="1" applyProtection="1">
      <alignment horizontal="center" vertical="center"/>
      <protection locked="0"/>
    </xf>
    <xf numFmtId="164" fontId="15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Border="1" applyAlignment="1" applyProtection="1">
      <alignment wrapText="1"/>
    </xf>
    <xf numFmtId="0" fontId="0" fillId="0" borderId="4" xfId="0" applyNumberFormat="1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vertical="top"/>
      <protection locked="0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vertical="center" wrapText="1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ill="1" applyBorder="1" applyProtection="1"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Protection="1"/>
    <xf numFmtId="0" fontId="0" fillId="0" borderId="0" xfId="0" applyNumberFormat="1" applyFill="1" applyBorder="1" applyProtection="1"/>
    <xf numFmtId="0" fontId="0" fillId="0" borderId="0" xfId="0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vertical="center"/>
    </xf>
    <xf numFmtId="164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15" fillId="0" borderId="0" xfId="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9" fontId="1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  <protection locked="0"/>
    </xf>
    <xf numFmtId="165" fontId="10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Protection="1"/>
    <xf numFmtId="0" fontId="15" fillId="0" borderId="0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5" fillId="0" borderId="10" xfId="0" applyNumberFormat="1" applyFont="1" applyBorder="1" applyAlignment="1" applyProtection="1">
      <alignment horizontal="center" vertical="center"/>
      <protection locked="0"/>
    </xf>
    <xf numFmtId="164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7" fillId="5" borderId="15" xfId="0" applyFont="1" applyFill="1" applyBorder="1" applyAlignment="1" applyProtection="1">
      <alignment horizontal="left" vertical="center" wrapText="1"/>
    </xf>
    <xf numFmtId="0" fontId="17" fillId="5" borderId="14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5" fillId="0" borderId="29" xfId="0" applyFont="1" applyBorder="1" applyAlignment="1" applyProtection="1">
      <protection locked="0"/>
    </xf>
    <xf numFmtId="0" fontId="15" fillId="0" borderId="30" xfId="0" applyFont="1" applyBorder="1" applyAlignment="1" applyProtection="1">
      <protection locked="0"/>
    </xf>
    <xf numFmtId="0" fontId="15" fillId="0" borderId="31" xfId="0" applyFont="1" applyBorder="1" applyAlignment="1" applyProtection="1">
      <protection locked="0"/>
    </xf>
    <xf numFmtId="0" fontId="15" fillId="0" borderId="32" xfId="0" applyFont="1" applyBorder="1" applyAlignment="1" applyProtection="1">
      <protection locked="0"/>
    </xf>
    <xf numFmtId="0" fontId="15" fillId="0" borderId="9" xfId="0" applyFont="1" applyBorder="1" applyAlignment="1" applyProtection="1">
      <protection locked="0"/>
    </xf>
    <xf numFmtId="0" fontId="15" fillId="0" borderId="33" xfId="0" applyFont="1" applyBorder="1" applyAlignment="1" applyProtection="1">
      <protection locked="0"/>
    </xf>
    <xf numFmtId="0" fontId="15" fillId="0" borderId="34" xfId="0" applyFont="1" applyBorder="1" applyAlignment="1" applyProtection="1">
      <protection locked="0"/>
    </xf>
    <xf numFmtId="0" fontId="15" fillId="0" borderId="35" xfId="0" applyFont="1" applyBorder="1" applyAlignment="1" applyProtection="1">
      <protection locked="0"/>
    </xf>
    <xf numFmtId="0" fontId="15" fillId="0" borderId="36" xfId="0" applyFont="1" applyBorder="1" applyAlignment="1" applyProtection="1">
      <protection locked="0"/>
    </xf>
    <xf numFmtId="0" fontId="15" fillId="0" borderId="37" xfId="0" applyFont="1" applyBorder="1" applyAlignment="1" applyProtection="1">
      <protection locked="0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15" fillId="0" borderId="27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2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17" fillId="4" borderId="15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21" xfId="0" applyFont="1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7" fillId="4" borderId="15" xfId="0" applyFont="1" applyFill="1" applyBorder="1" applyAlignment="1" applyProtection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7" fillId="5" borderId="15" xfId="0" applyNumberFormat="1" applyFont="1" applyFill="1" applyBorder="1" applyAlignment="1" applyProtection="1">
      <alignment horizontal="left" vertical="center" wrapText="1"/>
    </xf>
    <xf numFmtId="0" fontId="7" fillId="5" borderId="14" xfId="0" applyNumberFormat="1" applyFont="1" applyFill="1" applyBorder="1" applyAlignment="1" applyProtection="1">
      <alignment horizontal="left" vertical="center" wrapText="1"/>
    </xf>
    <xf numFmtId="0" fontId="7" fillId="5" borderId="1" xfId="0" applyNumberFormat="1" applyFont="1" applyFill="1" applyBorder="1" applyAlignment="1" applyProtection="1">
      <alignment horizontal="left" vertical="center" wrapText="1"/>
    </xf>
    <xf numFmtId="0" fontId="15" fillId="0" borderId="27" xfId="0" applyNumberFormat="1" applyFont="1" applyBorder="1" applyAlignment="1" applyProtection="1">
      <alignment horizontal="left" vertical="top" wrapText="1"/>
      <protection locked="0"/>
    </xf>
    <xf numFmtId="0" fontId="15" fillId="0" borderId="0" xfId="0" applyNumberFormat="1" applyFont="1" applyBorder="1" applyAlignment="1" applyProtection="1">
      <alignment horizontal="left" vertical="top" wrapText="1"/>
      <protection locked="0"/>
    </xf>
    <xf numFmtId="0" fontId="15" fillId="0" borderId="3" xfId="0" applyNumberFormat="1" applyFont="1" applyBorder="1" applyAlignment="1" applyProtection="1">
      <alignment horizontal="left" vertical="top" wrapText="1"/>
      <protection locked="0"/>
    </xf>
    <xf numFmtId="0" fontId="15" fillId="0" borderId="28" xfId="0" applyNumberFormat="1" applyFont="1" applyBorder="1" applyAlignment="1" applyProtection="1">
      <alignment horizontal="left" vertical="top" wrapText="1"/>
      <protection locked="0"/>
    </xf>
    <xf numFmtId="0" fontId="15" fillId="0" borderId="6" xfId="0" applyNumberFormat="1" applyFont="1" applyBorder="1" applyAlignment="1" applyProtection="1">
      <alignment horizontal="left" vertical="top" wrapText="1"/>
      <protection locked="0"/>
    </xf>
    <xf numFmtId="0" fontId="15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Alignment="1" applyProtection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5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16" fillId="4" borderId="14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wrapText="1"/>
      <protection locked="0"/>
    </xf>
    <xf numFmtId="0" fontId="15" fillId="0" borderId="8" xfId="0" applyNumberFormat="1" applyFont="1" applyBorder="1" applyAlignment="1" applyProtection="1">
      <protection locked="0"/>
    </xf>
    <xf numFmtId="0" fontId="15" fillId="0" borderId="9" xfId="0" applyNumberFormat="1" applyFont="1" applyBorder="1" applyAlignment="1" applyProtection="1">
      <protection locked="0"/>
    </xf>
    <xf numFmtId="0" fontId="15" fillId="0" borderId="10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right"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15" fillId="0" borderId="14" xfId="0" applyNumberFormat="1" applyFont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7" fillId="4" borderId="15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Border="1" applyAlignment="1" applyProtection="1">
      <protection locked="0"/>
    </xf>
    <xf numFmtId="0" fontId="15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28" xfId="0" applyNumberFormat="1" applyFont="1" applyBorder="1" applyAlignment="1" applyProtection="1">
      <alignment horizontal="left" vertical="center"/>
    </xf>
    <xf numFmtId="0" fontId="15" fillId="0" borderId="6" xfId="0" applyNumberFormat="1" applyFont="1" applyBorder="1" applyAlignment="1" applyProtection="1">
      <alignment horizontal="left" vertical="center"/>
    </xf>
    <xf numFmtId="0" fontId="15" fillId="0" borderId="5" xfId="0" applyNumberFormat="1" applyFont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5" fillId="0" borderId="15" xfId="0" applyNumberFormat="1" applyFont="1" applyBorder="1" applyAlignment="1" applyProtection="1">
      <alignment horizontal="left" vertical="center"/>
    </xf>
    <xf numFmtId="0" fontId="15" fillId="0" borderId="14" xfId="0" applyNumberFormat="1" applyFont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5" xfId="0" applyFont="1" applyBorder="1" applyAlignment="1" applyProtection="1">
      <alignment horizontal="left" vertical="center" wrapText="1"/>
    </xf>
    <xf numFmtId="0" fontId="9" fillId="0" borderId="52" xfId="0" applyFont="1" applyBorder="1" applyAlignment="1" applyProtection="1">
      <alignment horizontal="left" vertical="center" wrapText="1"/>
    </xf>
    <xf numFmtId="0" fontId="9" fillId="0" borderId="51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0" fontId="9" fillId="0" borderId="50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vertical="top" wrapText="1"/>
    </xf>
    <xf numFmtId="0" fontId="14" fillId="0" borderId="55" xfId="0" applyFont="1" applyBorder="1" applyAlignment="1" applyProtection="1">
      <alignment vertical="top" wrapText="1"/>
    </xf>
    <xf numFmtId="0" fontId="9" fillId="0" borderId="51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4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4" fillId="0" borderId="15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</cellXfs>
  <cellStyles count="11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N36"/>
  <sheetViews>
    <sheetView zoomScale="88" zoomScaleNormal="88" zoomScalePageLayoutView="88" workbookViewId="0">
      <selection activeCell="A22" sqref="A22"/>
    </sheetView>
  </sheetViews>
  <sheetFormatPr defaultColWidth="8.85546875" defaultRowHeight="12.75" x14ac:dyDescent="0.2"/>
  <cols>
    <col min="1" max="1" width="18.42578125" customWidth="1"/>
    <col min="2" max="2" width="13.42578125" customWidth="1"/>
    <col min="3" max="3" width="9.7109375" customWidth="1"/>
    <col min="4" max="4" width="22.85546875" customWidth="1"/>
    <col min="5" max="5" width="10" customWidth="1"/>
    <col min="6" max="6" width="11.42578125" customWidth="1"/>
    <col min="7" max="7" width="12" customWidth="1"/>
  </cols>
  <sheetData>
    <row r="1" spans="1:14" ht="13.5" thickBot="1" x14ac:dyDescent="0.25">
      <c r="A1" s="6"/>
      <c r="B1" s="6"/>
      <c r="C1" s="6"/>
      <c r="D1" s="6"/>
      <c r="E1" s="6"/>
      <c r="F1" s="6"/>
      <c r="G1" s="6"/>
    </row>
    <row r="2" spans="1:14" ht="16.5" thickBot="1" x14ac:dyDescent="0.3">
      <c r="A2" s="7"/>
      <c r="B2" s="6"/>
      <c r="C2" s="6"/>
      <c r="D2" s="6"/>
      <c r="E2" s="6"/>
      <c r="F2" s="186" t="s">
        <v>80</v>
      </c>
      <c r="G2" s="187" t="s">
        <v>82</v>
      </c>
    </row>
    <row r="3" spans="1:14" ht="21" customHeight="1" x14ac:dyDescent="0.3">
      <c r="A3" s="227" t="s">
        <v>11</v>
      </c>
      <c r="B3" s="227"/>
      <c r="C3" s="227"/>
      <c r="D3" s="227"/>
      <c r="E3" s="228"/>
      <c r="F3" s="224"/>
      <c r="G3" s="224"/>
      <c r="H3" s="3"/>
      <c r="I3" s="3"/>
    </row>
    <row r="4" spans="1:14" ht="12.95" customHeight="1" thickBot="1" x14ac:dyDescent="0.25">
      <c r="A4" s="8"/>
      <c r="B4" s="8"/>
      <c r="C4" s="8"/>
      <c r="D4" s="8"/>
      <c r="E4" s="8"/>
      <c r="F4" s="225"/>
      <c r="G4" s="225"/>
      <c r="H4" s="3"/>
      <c r="I4" s="3"/>
    </row>
    <row r="5" spans="1:14" ht="14.1" customHeight="1" thickBot="1" x14ac:dyDescent="0.25">
      <c r="A5" s="9"/>
      <c r="B5" s="6"/>
      <c r="C5" s="6"/>
      <c r="D5" s="6"/>
      <c r="E5" s="6"/>
      <c r="F5" s="226"/>
      <c r="G5" s="182" t="s">
        <v>81</v>
      </c>
    </row>
    <row r="6" spans="1:14" ht="26.1" customHeight="1" thickBot="1" x14ac:dyDescent="0.25">
      <c r="A6" s="240" t="s">
        <v>5</v>
      </c>
      <c r="B6" s="241"/>
      <c r="C6" s="242"/>
      <c r="D6" s="10" t="s">
        <v>40</v>
      </c>
      <c r="E6" s="10"/>
      <c r="F6" s="10"/>
      <c r="G6" s="189"/>
      <c r="K6" s="1"/>
      <c r="L6" s="1"/>
      <c r="N6" s="1"/>
    </row>
    <row r="7" spans="1:14" ht="27" customHeight="1" x14ac:dyDescent="0.2">
      <c r="A7" s="243" t="s">
        <v>6</v>
      </c>
      <c r="B7" s="244"/>
      <c r="C7" s="245"/>
      <c r="D7" s="244" t="s">
        <v>8</v>
      </c>
      <c r="E7" s="244"/>
      <c r="F7" s="244"/>
      <c r="G7" s="249"/>
      <c r="K7" s="1"/>
    </row>
    <row r="8" spans="1:14" ht="27.75" customHeight="1" thickBot="1" x14ac:dyDescent="0.25">
      <c r="A8" s="246" t="s">
        <v>12</v>
      </c>
      <c r="B8" s="247"/>
      <c r="C8" s="248"/>
      <c r="D8" s="247" t="s">
        <v>9</v>
      </c>
      <c r="E8" s="247"/>
      <c r="F8" s="247"/>
      <c r="G8" s="248"/>
      <c r="K8" s="1"/>
    </row>
    <row r="9" spans="1:14" x14ac:dyDescent="0.2">
      <c r="A9" s="11"/>
      <c r="B9" s="6"/>
      <c r="C9" s="6"/>
      <c r="D9" s="6"/>
      <c r="E9" s="6"/>
      <c r="F9" s="6"/>
      <c r="G9" s="8"/>
      <c r="H9" s="3"/>
      <c r="I9" s="3"/>
    </row>
    <row r="10" spans="1:14" ht="24" customHeight="1" thickBot="1" x14ac:dyDescent="0.3">
      <c r="A10" s="31" t="s">
        <v>0</v>
      </c>
      <c r="B10" s="32"/>
      <c r="C10" s="32"/>
      <c r="D10" s="32"/>
      <c r="E10" s="32"/>
      <c r="F10" s="32"/>
      <c r="G10" s="32"/>
    </row>
    <row r="11" spans="1:14" ht="19.5" customHeight="1" thickBot="1" x14ac:dyDescent="0.25">
      <c r="A11" s="33"/>
      <c r="B11" s="250" t="s">
        <v>75</v>
      </c>
      <c r="C11" s="251"/>
      <c r="D11" s="251"/>
      <c r="E11" s="251"/>
      <c r="F11" s="252"/>
      <c r="G11" s="34" t="s">
        <v>76</v>
      </c>
    </row>
    <row r="12" spans="1:14" ht="26.45" customHeight="1" thickBot="1" x14ac:dyDescent="0.25">
      <c r="A12" s="43" t="s">
        <v>3</v>
      </c>
      <c r="B12" s="12"/>
      <c r="C12" s="13"/>
      <c r="D12" s="14"/>
      <c r="E12" s="14"/>
      <c r="F12" s="14"/>
      <c r="G12" s="15"/>
    </row>
    <row r="13" spans="1:14" ht="26.45" customHeight="1" thickBot="1" x14ac:dyDescent="0.25">
      <c r="A13" s="43" t="s">
        <v>1</v>
      </c>
      <c r="B13" s="12"/>
      <c r="C13" s="13"/>
      <c r="D13" s="14"/>
      <c r="E13" s="14"/>
      <c r="F13" s="14"/>
      <c r="G13" s="15"/>
    </row>
    <row r="14" spans="1:14" ht="26.1" customHeight="1" thickBot="1" x14ac:dyDescent="0.25">
      <c r="A14" s="43" t="s">
        <v>62</v>
      </c>
      <c r="B14" s="12"/>
      <c r="C14" s="13"/>
      <c r="D14" s="14"/>
      <c r="E14" s="14"/>
      <c r="F14" s="14"/>
      <c r="G14" s="15"/>
    </row>
    <row r="15" spans="1:14" ht="26.1" customHeight="1" thickBot="1" x14ac:dyDescent="0.25">
      <c r="A15" s="43" t="s">
        <v>68</v>
      </c>
      <c r="B15" s="12"/>
      <c r="C15" s="13"/>
      <c r="D15" s="14"/>
      <c r="E15" s="14"/>
      <c r="F15" s="14"/>
      <c r="G15" s="15"/>
    </row>
    <row r="16" spans="1:14" ht="26.1" customHeight="1" thickBot="1" x14ac:dyDescent="0.25">
      <c r="A16" s="43" t="s">
        <v>69</v>
      </c>
      <c r="B16" s="12"/>
      <c r="C16" s="13"/>
      <c r="D16" s="14"/>
      <c r="E16" s="14"/>
      <c r="F16" s="14"/>
      <c r="G16" s="15"/>
    </row>
    <row r="17" spans="1:12" ht="26.1" customHeight="1" thickBot="1" x14ac:dyDescent="0.25">
      <c r="A17" s="43" t="s">
        <v>4</v>
      </c>
      <c r="B17" s="12"/>
      <c r="C17" s="13"/>
      <c r="D17" s="14"/>
      <c r="E17" s="14"/>
      <c r="F17" s="14"/>
      <c r="G17" s="15"/>
    </row>
    <row r="18" spans="1:12" ht="36.75" customHeight="1" thickBot="1" x14ac:dyDescent="0.25">
      <c r="A18" s="191" t="s">
        <v>90</v>
      </c>
      <c r="B18" s="12"/>
      <c r="C18" s="13"/>
      <c r="D18" s="14"/>
      <c r="E18" s="14"/>
      <c r="F18" s="16"/>
      <c r="G18" s="17"/>
    </row>
    <row r="19" spans="1:12" ht="18.75" customHeight="1" thickBot="1" x14ac:dyDescent="0.25">
      <c r="A19" s="18"/>
      <c r="B19" s="19"/>
      <c r="C19" s="20"/>
      <c r="D19" s="255" t="s">
        <v>17</v>
      </c>
      <c r="E19" s="256"/>
      <c r="F19" s="256"/>
      <c r="G19" s="35">
        <f>G12+G13+G14+G15+G16+G17+G18</f>
        <v>0</v>
      </c>
    </row>
    <row r="20" spans="1:12" ht="18.75" customHeight="1" thickBot="1" x14ac:dyDescent="0.25">
      <c r="A20" s="21"/>
      <c r="B20" s="19"/>
      <c r="C20" s="20"/>
      <c r="D20" s="39" t="s">
        <v>16</v>
      </c>
      <c r="E20" s="40"/>
      <c r="F20" s="41">
        <v>0.75</v>
      </c>
      <c r="G20" s="36">
        <f>PRODUCT(E20*0.75)</f>
        <v>0</v>
      </c>
    </row>
    <row r="21" spans="1:12" ht="18.75" customHeight="1" thickBot="1" x14ac:dyDescent="0.25">
      <c r="A21" s="238"/>
      <c r="B21" s="239"/>
      <c r="C21" s="22"/>
      <c r="D21" s="34" t="s">
        <v>18</v>
      </c>
      <c r="E21" s="23"/>
      <c r="F21" s="42">
        <v>0.25</v>
      </c>
      <c r="G21" s="37">
        <f>PRODUCT(E21*0.25)</f>
        <v>0</v>
      </c>
    </row>
    <row r="22" spans="1:12" ht="40.5" customHeight="1" thickBot="1" x14ac:dyDescent="0.25">
      <c r="A22" s="6"/>
      <c r="B22" s="6"/>
      <c r="C22" s="6"/>
      <c r="D22" s="6"/>
      <c r="E22" s="253" t="s">
        <v>19</v>
      </c>
      <c r="F22" s="254"/>
      <c r="G22" s="38">
        <f>SUM(G20+G21)</f>
        <v>0</v>
      </c>
    </row>
    <row r="23" spans="1:12" ht="20.100000000000001" customHeight="1" thickBot="1" x14ac:dyDescent="0.3">
      <c r="A23" s="31" t="s">
        <v>2</v>
      </c>
      <c r="B23" s="32"/>
      <c r="C23" s="32"/>
      <c r="D23" s="32"/>
      <c r="E23" s="6"/>
      <c r="F23" s="6"/>
      <c r="G23" s="6"/>
    </row>
    <row r="24" spans="1:12" ht="13.5" thickBot="1" x14ac:dyDescent="0.25">
      <c r="A24" s="44"/>
      <c r="B24" s="188" t="s">
        <v>75</v>
      </c>
      <c r="C24" s="188" t="s">
        <v>76</v>
      </c>
      <c r="D24" s="188" t="s">
        <v>89</v>
      </c>
      <c r="E24" s="6"/>
      <c r="F24" s="6"/>
      <c r="G24" s="206"/>
    </row>
    <row r="25" spans="1:12" ht="19.350000000000001" customHeight="1" thickBot="1" x14ac:dyDescent="0.25">
      <c r="A25" s="45" t="s">
        <v>73</v>
      </c>
      <c r="B25" s="24"/>
      <c r="C25" s="25"/>
      <c r="D25" s="47">
        <v>0.25</v>
      </c>
      <c r="E25" s="49">
        <f>PRODUCT(C25*0.25)</f>
        <v>0</v>
      </c>
      <c r="F25" s="6"/>
      <c r="G25" s="132"/>
    </row>
    <row r="26" spans="1:12" ht="19.350000000000001" customHeight="1" thickBot="1" x14ac:dyDescent="0.3">
      <c r="A26" s="46" t="s">
        <v>72</v>
      </c>
      <c r="B26" s="26"/>
      <c r="C26" s="25"/>
      <c r="D26" s="48">
        <v>0.5</v>
      </c>
      <c r="E26" s="50">
        <f>C26*D26</f>
        <v>0</v>
      </c>
      <c r="F26" s="6"/>
      <c r="G26" s="27"/>
    </row>
    <row r="27" spans="1:12" ht="21.6" customHeight="1" thickBot="1" x14ac:dyDescent="0.3">
      <c r="A27" s="45" t="s">
        <v>74</v>
      </c>
      <c r="B27" s="24"/>
      <c r="C27" s="25"/>
      <c r="D27" s="48">
        <v>0.25</v>
      </c>
      <c r="E27" s="51">
        <f>PRODUCT(C27*0.25)</f>
        <v>0</v>
      </c>
      <c r="F27" s="27"/>
      <c r="G27" s="27"/>
    </row>
    <row r="28" spans="1:12" ht="26.1" customHeight="1" thickBot="1" x14ac:dyDescent="0.3">
      <c r="A28" s="232" t="s">
        <v>23</v>
      </c>
      <c r="B28" s="233"/>
      <c r="C28" s="234"/>
      <c r="D28" s="190" t="s">
        <v>92</v>
      </c>
      <c r="E28" s="38">
        <f>E25+E26+E27</f>
        <v>0</v>
      </c>
      <c r="F28" s="27"/>
      <c r="G28" s="28"/>
    </row>
    <row r="29" spans="1:12" ht="36" customHeight="1" thickBot="1" x14ac:dyDescent="0.25">
      <c r="A29" s="232"/>
      <c r="B29" s="233"/>
      <c r="C29" s="234"/>
      <c r="D29" s="229" t="s">
        <v>91</v>
      </c>
      <c r="E29" s="230"/>
      <c r="F29" s="231"/>
      <c r="G29" s="52">
        <f>AVERAGE((G22+E28)/2)</f>
        <v>0</v>
      </c>
      <c r="H29" s="2"/>
    </row>
    <row r="30" spans="1:12" x14ac:dyDescent="0.2">
      <c r="A30" s="232"/>
      <c r="B30" s="233"/>
      <c r="C30" s="234"/>
      <c r="D30" s="29"/>
      <c r="E30" s="29"/>
      <c r="F30" s="29"/>
      <c r="G30" s="6"/>
    </row>
    <row r="31" spans="1:12" ht="24" customHeight="1" x14ac:dyDescent="0.2">
      <c r="A31" s="232"/>
      <c r="B31" s="233"/>
      <c r="C31" s="234"/>
      <c r="D31" s="97"/>
      <c r="E31" s="32"/>
      <c r="F31" s="32"/>
      <c r="G31" s="6"/>
    </row>
    <row r="32" spans="1:12" ht="15" customHeight="1" x14ac:dyDescent="0.2">
      <c r="A32" s="232"/>
      <c r="B32" s="233"/>
      <c r="C32" s="234"/>
      <c r="D32" s="32" t="s">
        <v>24</v>
      </c>
      <c r="E32" s="32"/>
      <c r="F32" s="32"/>
      <c r="G32" s="6"/>
      <c r="H32" s="4"/>
      <c r="I32" s="4"/>
      <c r="J32" s="4"/>
      <c r="K32" s="4"/>
      <c r="L32" s="4"/>
    </row>
    <row r="33" spans="1:12" ht="15" thickBot="1" x14ac:dyDescent="0.25">
      <c r="A33" s="235"/>
      <c r="B33" s="236"/>
      <c r="C33" s="237"/>
      <c r="D33" s="53" t="s">
        <v>25</v>
      </c>
      <c r="E33" s="32"/>
      <c r="F33" s="32"/>
      <c r="G33" s="6"/>
      <c r="H33" s="4"/>
      <c r="I33" s="5"/>
      <c r="J33" s="4"/>
      <c r="K33" s="4"/>
      <c r="L33" s="4"/>
    </row>
    <row r="34" spans="1:12" x14ac:dyDescent="0.2">
      <c r="A34" s="30"/>
      <c r="B34" s="6"/>
      <c r="C34" s="6"/>
      <c r="D34" s="9"/>
      <c r="E34" s="6"/>
      <c r="F34" s="6"/>
      <c r="G34" s="6"/>
      <c r="H34" s="4"/>
      <c r="I34" s="5"/>
      <c r="J34" s="5"/>
      <c r="K34" s="5"/>
      <c r="L34" s="4"/>
    </row>
    <row r="35" spans="1:12" x14ac:dyDescent="0.2">
      <c r="H35" s="4"/>
      <c r="I35" s="4"/>
      <c r="J35" s="5"/>
      <c r="K35" s="5"/>
      <c r="L35" s="4"/>
    </row>
    <row r="36" spans="1:12" x14ac:dyDescent="0.2">
      <c r="H36" s="4"/>
      <c r="I36" s="4"/>
      <c r="J36" s="4"/>
      <c r="K36" s="4"/>
      <c r="L36" s="4"/>
    </row>
  </sheetData>
  <sheetProtection sheet="1" objects="1" scenarios="1" selectLockedCells="1"/>
  <mergeCells count="14">
    <mergeCell ref="F3:F5"/>
    <mergeCell ref="A3:E3"/>
    <mergeCell ref="G3:G4"/>
    <mergeCell ref="D29:F29"/>
    <mergeCell ref="A28:C33"/>
    <mergeCell ref="A21:B21"/>
    <mergeCell ref="A6:C6"/>
    <mergeCell ref="A7:C7"/>
    <mergeCell ref="A8:C8"/>
    <mergeCell ref="D7:G7"/>
    <mergeCell ref="D8:G8"/>
    <mergeCell ref="B11:F11"/>
    <mergeCell ref="E22:F22"/>
    <mergeCell ref="D19:F19"/>
  </mergeCells>
  <phoneticPr fontId="11" type="noConversion"/>
  <pageMargins left="0.55118110236220474" right="0.35433070866141736" top="0.19685039370078741" bottom="0.19685039370078741" header="0.51181102362204722" footer="0.51181102362204722"/>
  <pageSetup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1" workbookViewId="0">
      <selection activeCell="A19" sqref="A19:G22"/>
    </sheetView>
  </sheetViews>
  <sheetFormatPr defaultColWidth="8.85546875" defaultRowHeight="12.75" x14ac:dyDescent="0.2"/>
  <cols>
    <col min="2" max="2" width="8.140625" customWidth="1"/>
    <col min="3" max="3" width="8.7109375" customWidth="1"/>
    <col min="5" max="5" width="11.140625" customWidth="1"/>
    <col min="6" max="6" width="10.42578125" customWidth="1"/>
    <col min="7" max="7" width="10.7109375" customWidth="1"/>
    <col min="8" max="8" width="8" customWidth="1"/>
    <col min="9" max="9" width="9.42578125" customWidth="1"/>
    <col min="10" max="10" width="10.42578125" customWidth="1"/>
  </cols>
  <sheetData>
    <row r="1" spans="1:10" x14ac:dyDescent="0.2">
      <c r="A1" s="6"/>
      <c r="B1" s="6"/>
      <c r="C1" s="6"/>
      <c r="D1" s="6"/>
      <c r="E1" s="6"/>
      <c r="F1" s="6"/>
      <c r="G1" s="6"/>
      <c r="H1" s="6"/>
      <c r="I1" s="6"/>
      <c r="J1" s="106" t="s">
        <v>13</v>
      </c>
    </row>
    <row r="2" spans="1:10" ht="20.25" x14ac:dyDescent="0.3">
      <c r="A2" s="6"/>
      <c r="B2" s="227" t="s">
        <v>59</v>
      </c>
      <c r="C2" s="227"/>
      <c r="D2" s="227"/>
      <c r="E2" s="227"/>
      <c r="F2" s="227"/>
      <c r="G2" s="227"/>
      <c r="H2" s="227"/>
      <c r="I2" s="6"/>
      <c r="J2" s="358"/>
    </row>
    <row r="3" spans="1:10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359"/>
    </row>
    <row r="4" spans="1:10" ht="15" customHeight="1" x14ac:dyDescent="0.2">
      <c r="A4" s="146" t="s">
        <v>6</v>
      </c>
      <c r="B4" s="147"/>
      <c r="C4" s="366"/>
      <c r="D4" s="367"/>
      <c r="E4" s="368"/>
      <c r="F4" s="142" t="s">
        <v>40</v>
      </c>
      <c r="G4" s="360"/>
      <c r="H4" s="361"/>
      <c r="I4" s="362"/>
      <c r="J4" s="125" t="s">
        <v>15</v>
      </c>
    </row>
    <row r="5" spans="1:10" ht="22.5" customHeight="1" x14ac:dyDescent="0.2">
      <c r="A5" s="148" t="s">
        <v>12</v>
      </c>
      <c r="B5" s="149"/>
      <c r="C5" s="369"/>
      <c r="D5" s="370"/>
      <c r="E5" s="371"/>
      <c r="F5" s="143"/>
      <c r="G5" s="363"/>
      <c r="H5" s="364"/>
      <c r="I5" s="365"/>
      <c r="J5" s="126"/>
    </row>
    <row r="6" spans="1:10" ht="19.5" customHeight="1" thickBot="1" x14ac:dyDescent="0.25">
      <c r="A6" s="150" t="s">
        <v>39</v>
      </c>
      <c r="B6" s="151"/>
      <c r="C6" s="372"/>
      <c r="D6" s="373"/>
      <c r="E6" s="374"/>
      <c r="F6" s="144" t="s">
        <v>8</v>
      </c>
      <c r="G6" s="378"/>
      <c r="H6" s="379"/>
      <c r="I6" s="379"/>
      <c r="J6" s="380"/>
    </row>
    <row r="7" spans="1:10" ht="18.75" customHeight="1" thickBot="1" x14ac:dyDescent="0.25">
      <c r="A7" s="152" t="s">
        <v>5</v>
      </c>
      <c r="B7" s="153"/>
      <c r="C7" s="375"/>
      <c r="D7" s="376"/>
      <c r="E7" s="377"/>
      <c r="F7" s="144" t="s">
        <v>9</v>
      </c>
      <c r="G7" s="378"/>
      <c r="H7" s="379"/>
      <c r="I7" s="379"/>
      <c r="J7" s="380"/>
    </row>
    <row r="8" spans="1:10" ht="20.25" customHeight="1" thickBot="1" x14ac:dyDescent="0.25">
      <c r="A8" s="6"/>
      <c r="B8" s="6"/>
      <c r="C8" s="6"/>
      <c r="D8" s="6"/>
      <c r="E8" s="6"/>
      <c r="F8" s="145" t="s">
        <v>56</v>
      </c>
      <c r="G8" s="355"/>
      <c r="H8" s="356"/>
      <c r="I8" s="356"/>
      <c r="J8" s="357"/>
    </row>
    <row r="9" spans="1:10" ht="13.5" thickBot="1" x14ac:dyDescent="0.25">
      <c r="A9" s="6"/>
      <c r="B9" s="6"/>
      <c r="C9" s="6"/>
      <c r="D9" s="6"/>
      <c r="E9" s="6"/>
      <c r="F9" s="6"/>
      <c r="G9" s="6"/>
      <c r="H9" s="6"/>
      <c r="I9" s="6"/>
      <c r="J9" s="127"/>
    </row>
    <row r="10" spans="1:10" ht="20.25" customHeight="1" thickBot="1" x14ac:dyDescent="0.25">
      <c r="A10" s="270" t="s">
        <v>41</v>
      </c>
      <c r="B10" s="271"/>
      <c r="C10" s="271"/>
      <c r="D10" s="270" t="s">
        <v>20</v>
      </c>
      <c r="E10" s="271"/>
      <c r="F10" s="289"/>
      <c r="G10" s="34" t="s">
        <v>14</v>
      </c>
      <c r="H10" s="128"/>
      <c r="I10" s="128"/>
      <c r="J10" s="129"/>
    </row>
    <row r="11" spans="1:10" ht="38.25" customHeight="1" x14ac:dyDescent="0.2">
      <c r="A11" s="393" t="s">
        <v>42</v>
      </c>
      <c r="B11" s="394"/>
      <c r="C11" s="395"/>
      <c r="D11" s="387"/>
      <c r="E11" s="388"/>
      <c r="F11" s="389"/>
      <c r="G11" s="130"/>
      <c r="H11" s="131"/>
      <c r="I11" s="131"/>
      <c r="J11" s="132"/>
    </row>
    <row r="12" spans="1:10" ht="37.5" customHeight="1" x14ac:dyDescent="0.2">
      <c r="A12" s="381" t="s">
        <v>43</v>
      </c>
      <c r="B12" s="382"/>
      <c r="C12" s="383"/>
      <c r="D12" s="390"/>
      <c r="E12" s="391"/>
      <c r="F12" s="392"/>
      <c r="G12" s="133"/>
      <c r="H12" s="131"/>
      <c r="I12" s="131"/>
      <c r="J12" s="132"/>
    </row>
    <row r="13" spans="1:10" ht="30" customHeight="1" x14ac:dyDescent="0.2">
      <c r="A13" s="381" t="s">
        <v>44</v>
      </c>
      <c r="B13" s="382"/>
      <c r="C13" s="383"/>
      <c r="D13" s="390"/>
      <c r="E13" s="391"/>
      <c r="F13" s="392"/>
      <c r="G13" s="133"/>
      <c r="H13" s="131"/>
      <c r="I13" s="131"/>
      <c r="J13" s="132"/>
    </row>
    <row r="14" spans="1:10" ht="31.5" customHeight="1" x14ac:dyDescent="0.2">
      <c r="A14" s="381" t="s">
        <v>45</v>
      </c>
      <c r="B14" s="382"/>
      <c r="C14" s="383"/>
      <c r="D14" s="390"/>
      <c r="E14" s="391"/>
      <c r="F14" s="392"/>
      <c r="G14" s="133"/>
      <c r="H14" s="131"/>
      <c r="I14" s="131"/>
      <c r="J14" s="132"/>
    </row>
    <row r="15" spans="1:10" ht="39" customHeight="1" thickBot="1" x14ac:dyDescent="0.25">
      <c r="A15" s="384" t="s">
        <v>46</v>
      </c>
      <c r="B15" s="385"/>
      <c r="C15" s="386"/>
      <c r="D15" s="412"/>
      <c r="E15" s="413"/>
      <c r="F15" s="414"/>
      <c r="G15" s="134"/>
      <c r="H15" s="131"/>
      <c r="I15" s="131"/>
      <c r="J15" s="132"/>
    </row>
    <row r="16" spans="1:10" ht="27.75" customHeight="1" thickBot="1" x14ac:dyDescent="0.25">
      <c r="A16" s="6"/>
      <c r="B16" s="6"/>
      <c r="C16" s="6"/>
      <c r="D16" s="6"/>
      <c r="E16" s="415" t="s">
        <v>47</v>
      </c>
      <c r="F16" s="416"/>
      <c r="G16" s="154">
        <f>SUM(G11+G12+G13+G14+G15)</f>
        <v>0</v>
      </c>
      <c r="H16" s="135"/>
      <c r="I16" s="135"/>
      <c r="J16" s="128"/>
    </row>
    <row r="17" spans="1:10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8" customHeight="1" thickBot="1" x14ac:dyDescent="0.25">
      <c r="A18" s="396" t="s">
        <v>48</v>
      </c>
      <c r="B18" s="397"/>
      <c r="C18" s="397"/>
      <c r="D18" s="397"/>
      <c r="E18" s="397"/>
      <c r="F18" s="397"/>
      <c r="G18" s="398"/>
      <c r="H18" s="136"/>
      <c r="I18" s="136"/>
      <c r="J18" s="6"/>
    </row>
    <row r="19" spans="1:10" ht="12.75" customHeight="1" x14ac:dyDescent="0.2">
      <c r="A19" s="399"/>
      <c r="B19" s="400"/>
      <c r="C19" s="400"/>
      <c r="D19" s="400"/>
      <c r="E19" s="400"/>
      <c r="F19" s="400"/>
      <c r="G19" s="401"/>
      <c r="H19" s="137"/>
      <c r="I19" s="137"/>
      <c r="J19" s="6"/>
    </row>
    <row r="20" spans="1:10" ht="12.75" customHeight="1" x14ac:dyDescent="0.2">
      <c r="A20" s="402"/>
      <c r="B20" s="403"/>
      <c r="C20" s="403"/>
      <c r="D20" s="403"/>
      <c r="E20" s="403"/>
      <c r="F20" s="403"/>
      <c r="G20" s="404"/>
      <c r="H20" s="137"/>
      <c r="I20" s="137"/>
      <c r="J20" s="6"/>
    </row>
    <row r="21" spans="1:10" ht="79.5" customHeight="1" x14ac:dyDescent="0.2">
      <c r="A21" s="402"/>
      <c r="B21" s="403"/>
      <c r="C21" s="403"/>
      <c r="D21" s="403"/>
      <c r="E21" s="403"/>
      <c r="F21" s="403"/>
      <c r="G21" s="404"/>
      <c r="H21" s="137"/>
      <c r="I21" s="137"/>
      <c r="J21" s="6"/>
    </row>
    <row r="22" spans="1:10" ht="24.75" customHeight="1" thickBot="1" x14ac:dyDescent="0.25">
      <c r="A22" s="405"/>
      <c r="B22" s="406"/>
      <c r="C22" s="406"/>
      <c r="D22" s="406"/>
      <c r="E22" s="406"/>
      <c r="F22" s="406"/>
      <c r="G22" s="407"/>
      <c r="H22" s="137"/>
      <c r="I22" s="137"/>
      <c r="J22" s="6"/>
    </row>
    <row r="23" spans="1:10" ht="12.75" customHeight="1" thickBot="1" x14ac:dyDescent="0.25">
      <c r="A23" s="155">
        <v>1</v>
      </c>
      <c r="B23" s="156">
        <v>2</v>
      </c>
      <c r="C23" s="410">
        <v>3</v>
      </c>
      <c r="D23" s="411"/>
      <c r="E23" s="166">
        <v>4</v>
      </c>
      <c r="F23" s="165">
        <v>5</v>
      </c>
      <c r="G23" s="138">
        <v>6</v>
      </c>
      <c r="H23" s="139"/>
      <c r="I23" s="139"/>
      <c r="J23" s="6"/>
    </row>
    <row r="24" spans="1:10" ht="39" customHeight="1" x14ac:dyDescent="0.2">
      <c r="A24" s="157" t="s">
        <v>49</v>
      </c>
      <c r="B24" s="158" t="s">
        <v>50</v>
      </c>
      <c r="C24" s="159" t="s">
        <v>51</v>
      </c>
      <c r="D24" s="123"/>
      <c r="E24" s="164" t="s">
        <v>52</v>
      </c>
      <c r="F24" s="160" t="s">
        <v>53</v>
      </c>
      <c r="G24" s="408" t="s">
        <v>61</v>
      </c>
      <c r="H24" s="131"/>
      <c r="I24" s="131"/>
      <c r="J24" s="6"/>
    </row>
    <row r="25" spans="1:10" ht="24.75" customHeight="1" thickBot="1" x14ac:dyDescent="0.25">
      <c r="A25" s="140"/>
      <c r="B25" s="141"/>
      <c r="C25" s="168" t="e">
        <f>IMDIV(A25,B25)</f>
        <v>#NUM!</v>
      </c>
      <c r="D25" s="124"/>
      <c r="E25" s="169" t="e">
        <f>SUM(10-C25)</f>
        <v>#NUM!</v>
      </c>
      <c r="F25" s="167"/>
      <c r="G25" s="409"/>
      <c r="H25" s="131"/>
      <c r="I25" s="131"/>
      <c r="J25" s="6"/>
    </row>
    <row r="26" spans="1:10" ht="28.5" customHeight="1" thickBot="1" x14ac:dyDescent="0.25">
      <c r="A26" s="6"/>
      <c r="B26" s="6"/>
      <c r="C26" s="6"/>
      <c r="D26" s="6"/>
      <c r="E26" s="421" t="s">
        <v>54</v>
      </c>
      <c r="F26" s="422"/>
      <c r="G26" s="161" t="e">
        <f>SUM(E25-F25)</f>
        <v>#NUM!</v>
      </c>
      <c r="H26" s="131"/>
      <c r="I26" s="131"/>
      <c r="J26" s="131"/>
    </row>
    <row r="27" spans="1:10" ht="28.5" customHeight="1" thickBot="1" x14ac:dyDescent="0.25">
      <c r="A27" s="6"/>
      <c r="B27" s="6"/>
      <c r="C27" s="6"/>
      <c r="D27" s="6"/>
      <c r="E27" s="423" t="s">
        <v>60</v>
      </c>
      <c r="F27" s="424"/>
      <c r="G27" s="162" t="e">
        <f>AVERAGE((G16+G26)/6)</f>
        <v>#NUM!</v>
      </c>
      <c r="H27" s="163">
        <v>0.5</v>
      </c>
      <c r="I27" s="161" t="e">
        <f>PRODUCT(G27*0.5)</f>
        <v>#NUM!</v>
      </c>
      <c r="J27" s="131"/>
    </row>
    <row r="28" spans="1:10" ht="28.5" customHeight="1" thickBot="1" x14ac:dyDescent="0.25">
      <c r="A28" s="6"/>
      <c r="B28" s="6"/>
      <c r="C28" s="6"/>
      <c r="D28" s="6"/>
      <c r="E28" s="255" t="s">
        <v>21</v>
      </c>
      <c r="F28" s="417"/>
      <c r="G28" s="15"/>
      <c r="H28" s="163">
        <v>0.25</v>
      </c>
      <c r="I28" s="161">
        <f>PRODUCT(G28*0.25)</f>
        <v>0</v>
      </c>
      <c r="J28" s="6"/>
    </row>
    <row r="29" spans="1:10" ht="27" customHeight="1" thickBot="1" x14ac:dyDescent="0.25">
      <c r="A29" s="131"/>
      <c r="B29" s="131"/>
      <c r="C29" s="131"/>
      <c r="D29" s="131"/>
      <c r="E29" s="255" t="s">
        <v>22</v>
      </c>
      <c r="F29" s="417"/>
      <c r="G29" s="15"/>
      <c r="H29" s="163">
        <v>0.25</v>
      </c>
      <c r="I29" s="161">
        <f>PRODUCT(G29*0.25)</f>
        <v>0</v>
      </c>
      <c r="J29" s="131"/>
    </row>
    <row r="30" spans="1:10" ht="33" customHeight="1" thickBot="1" x14ac:dyDescent="0.25">
      <c r="A30" s="131"/>
      <c r="B30" s="131"/>
      <c r="C30" s="131"/>
      <c r="D30" s="131"/>
      <c r="E30" s="418" t="s">
        <v>55</v>
      </c>
      <c r="F30" s="419"/>
      <c r="G30" s="419"/>
      <c r="H30" s="419"/>
      <c r="I30" s="420"/>
      <c r="J30" s="92" t="e">
        <f>SUM(I27+I28+I29)</f>
        <v>#NUM!</v>
      </c>
    </row>
    <row r="31" spans="1:10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  <row r="32" spans="1:10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119" t="s">
        <v>57</v>
      </c>
      <c r="B34" s="32"/>
      <c r="C34" s="32"/>
      <c r="D34" s="32"/>
      <c r="E34" s="6"/>
      <c r="F34" s="6"/>
      <c r="G34" s="6"/>
      <c r="H34" s="6"/>
      <c r="I34" s="6"/>
      <c r="J34" s="6"/>
    </row>
    <row r="35" spans="1:10" x14ac:dyDescent="0.2">
      <c r="A35" s="119" t="s">
        <v>58</v>
      </c>
      <c r="B35" s="32"/>
      <c r="C35" s="32"/>
      <c r="D35" s="32"/>
      <c r="E35" s="6"/>
      <c r="F35" s="6"/>
      <c r="G35" s="6"/>
      <c r="H35" s="6"/>
      <c r="I35" s="6"/>
      <c r="J35" s="6"/>
    </row>
    <row r="47" spans="1:10" ht="15.75" x14ac:dyDescent="0.25">
      <c r="F47" s="122"/>
    </row>
  </sheetData>
  <sheetProtection sheet="1" objects="1" scenarios="1" selectLockedCells="1"/>
  <mergeCells count="32">
    <mergeCell ref="E28:F28"/>
    <mergeCell ref="E29:F29"/>
    <mergeCell ref="E30:I30"/>
    <mergeCell ref="E26:F26"/>
    <mergeCell ref="E27:F27"/>
    <mergeCell ref="A18:G18"/>
    <mergeCell ref="A19:G22"/>
    <mergeCell ref="G24:G25"/>
    <mergeCell ref="C23:D23"/>
    <mergeCell ref="D15:F15"/>
    <mergeCell ref="E16:F16"/>
    <mergeCell ref="D10:F10"/>
    <mergeCell ref="A10:C10"/>
    <mergeCell ref="A11:C11"/>
    <mergeCell ref="A12:C12"/>
    <mergeCell ref="A13:C13"/>
    <mergeCell ref="A14:C14"/>
    <mergeCell ref="A15:C15"/>
    <mergeCell ref="D11:F11"/>
    <mergeCell ref="D12:F12"/>
    <mergeCell ref="D13:F13"/>
    <mergeCell ref="D14:F14"/>
    <mergeCell ref="G8:J8"/>
    <mergeCell ref="J2:J3"/>
    <mergeCell ref="B2:H2"/>
    <mergeCell ref="G4:I5"/>
    <mergeCell ref="C4:E4"/>
    <mergeCell ref="C5:E5"/>
    <mergeCell ref="C6:E6"/>
    <mergeCell ref="C7:E7"/>
    <mergeCell ref="G6:J6"/>
    <mergeCell ref="G7:J7"/>
  </mergeCells>
  <pageMargins left="0.55118110236220474" right="0.3543307086614173" top="0.19685039370078741" bottom="0.19685039370078741" header="0.51181102362204722" footer="0.51181102362204722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I42"/>
  <sheetViews>
    <sheetView zoomScale="96" zoomScaleNormal="96" zoomScalePageLayoutView="96" workbookViewId="0">
      <selection activeCell="B25" sqref="B25:D25"/>
    </sheetView>
  </sheetViews>
  <sheetFormatPr defaultColWidth="8.85546875" defaultRowHeight="12.75" x14ac:dyDescent="0.2"/>
  <cols>
    <col min="1" max="1" width="18.7109375" customWidth="1"/>
    <col min="6" max="6" width="9.28515625" customWidth="1"/>
    <col min="7" max="7" width="8.85546875" customWidth="1"/>
    <col min="8" max="8" width="11.7109375" customWidth="1"/>
    <col min="9" max="9" width="11.28515625" customWidth="1"/>
  </cols>
  <sheetData>
    <row r="1" spans="1:9" ht="16.5" thickBot="1" x14ac:dyDescent="0.3">
      <c r="A1" s="7"/>
      <c r="B1" s="6"/>
      <c r="C1" s="6"/>
      <c r="D1" s="6"/>
      <c r="E1" s="6"/>
      <c r="F1" s="6"/>
      <c r="G1" s="6"/>
      <c r="H1" s="186" t="s">
        <v>80</v>
      </c>
      <c r="I1" s="187" t="s">
        <v>82</v>
      </c>
    </row>
    <row r="2" spans="1:9" ht="20.25" x14ac:dyDescent="0.3">
      <c r="A2" s="227" t="s">
        <v>29</v>
      </c>
      <c r="B2" s="292"/>
      <c r="C2" s="292"/>
      <c r="D2" s="292"/>
      <c r="E2" s="292"/>
      <c r="F2" s="292"/>
      <c r="G2" s="292"/>
      <c r="H2" s="224"/>
      <c r="I2" s="224"/>
    </row>
    <row r="3" spans="1:9" ht="13.5" thickBot="1" x14ac:dyDescent="0.25">
      <c r="A3" s="8"/>
      <c r="B3" s="8"/>
      <c r="C3" s="8"/>
      <c r="D3" s="8"/>
      <c r="E3" s="8"/>
      <c r="F3" s="8"/>
      <c r="G3" s="8"/>
      <c r="H3" s="225"/>
      <c r="I3" s="225"/>
    </row>
    <row r="4" spans="1:9" ht="13.5" thickBot="1" x14ac:dyDescent="0.25">
      <c r="A4" s="9"/>
      <c r="B4" s="6"/>
      <c r="C4" s="6"/>
      <c r="D4" s="6"/>
      <c r="E4" s="6"/>
      <c r="F4" s="6"/>
      <c r="G4" s="6"/>
      <c r="H4" s="226"/>
      <c r="I4" s="182" t="s">
        <v>81</v>
      </c>
    </row>
    <row r="5" spans="1:9" ht="19.350000000000001" customHeight="1" thickBot="1" x14ac:dyDescent="0.25">
      <c r="A5" s="280" t="s">
        <v>5</v>
      </c>
      <c r="B5" s="281"/>
      <c r="C5" s="282"/>
      <c r="D5" s="293" t="s">
        <v>40</v>
      </c>
      <c r="E5" s="294"/>
      <c r="F5" s="294"/>
      <c r="G5" s="294"/>
      <c r="H5" s="295"/>
      <c r="I5" s="98"/>
    </row>
    <row r="6" spans="1:9" ht="20.45" customHeight="1" x14ac:dyDescent="0.2">
      <c r="A6" s="280" t="s">
        <v>6</v>
      </c>
      <c r="B6" s="281"/>
      <c r="C6" s="282"/>
      <c r="D6" s="283" t="s">
        <v>8</v>
      </c>
      <c r="E6" s="283"/>
      <c r="F6" s="283"/>
      <c r="G6" s="283"/>
      <c r="H6" s="283"/>
      <c r="I6" s="6"/>
    </row>
    <row r="7" spans="1:9" ht="21" customHeight="1" x14ac:dyDescent="0.2">
      <c r="A7" s="280" t="s">
        <v>7</v>
      </c>
      <c r="B7" s="281"/>
      <c r="C7" s="282"/>
      <c r="D7" s="283" t="s">
        <v>9</v>
      </c>
      <c r="E7" s="283"/>
      <c r="F7" s="283"/>
      <c r="G7" s="283"/>
      <c r="H7" s="283"/>
      <c r="I7" s="6"/>
    </row>
    <row r="8" spans="1:9" x14ac:dyDescent="0.2">
      <c r="A8" s="11"/>
      <c r="B8" s="6"/>
      <c r="C8" s="6"/>
      <c r="D8" s="6"/>
      <c r="E8" s="6"/>
      <c r="F8" s="6"/>
      <c r="G8" s="8"/>
      <c r="H8" s="6"/>
      <c r="I8" s="6"/>
    </row>
    <row r="9" spans="1:9" ht="19.350000000000001" customHeight="1" thickBot="1" x14ac:dyDescent="0.3">
      <c r="A9" s="31" t="s">
        <v>0</v>
      </c>
      <c r="B9" s="32"/>
      <c r="C9" s="32"/>
      <c r="D9" s="32"/>
      <c r="E9" s="32"/>
      <c r="F9" s="32"/>
      <c r="G9" s="32"/>
      <c r="H9" s="32"/>
      <c r="I9" s="32"/>
    </row>
    <row r="10" spans="1:9" ht="19.350000000000001" customHeight="1" thickBot="1" x14ac:dyDescent="0.25">
      <c r="A10" s="33"/>
      <c r="B10" s="250" t="s">
        <v>75</v>
      </c>
      <c r="C10" s="251"/>
      <c r="D10" s="251"/>
      <c r="E10" s="251"/>
      <c r="F10" s="251"/>
      <c r="G10" s="251"/>
      <c r="H10" s="252"/>
      <c r="I10" s="183" t="s">
        <v>76</v>
      </c>
    </row>
    <row r="11" spans="1:9" ht="23.1" customHeight="1" thickBot="1" x14ac:dyDescent="0.25">
      <c r="A11" s="107" t="s">
        <v>3</v>
      </c>
      <c r="B11" s="284"/>
      <c r="C11" s="285"/>
      <c r="D11" s="285"/>
      <c r="E11" s="285"/>
      <c r="F11" s="285"/>
      <c r="G11" s="285"/>
      <c r="H11" s="286"/>
      <c r="I11" s="15"/>
    </row>
    <row r="12" spans="1:9" ht="21.6" customHeight="1" thickBot="1" x14ac:dyDescent="0.25">
      <c r="A12" s="107" t="s">
        <v>1</v>
      </c>
      <c r="B12" s="284"/>
      <c r="C12" s="285"/>
      <c r="D12" s="285"/>
      <c r="E12" s="285"/>
      <c r="F12" s="285"/>
      <c r="G12" s="285"/>
      <c r="H12" s="286"/>
      <c r="I12" s="15"/>
    </row>
    <row r="13" spans="1:9" ht="21.6" customHeight="1" thickBot="1" x14ac:dyDescent="0.25">
      <c r="A13" s="107" t="s">
        <v>62</v>
      </c>
      <c r="B13" s="284"/>
      <c r="C13" s="285"/>
      <c r="D13" s="285"/>
      <c r="E13" s="285"/>
      <c r="F13" s="285"/>
      <c r="G13" s="285"/>
      <c r="H13" s="286"/>
      <c r="I13" s="15"/>
    </row>
    <row r="14" spans="1:9" ht="20.100000000000001" customHeight="1" thickBot="1" x14ac:dyDescent="0.25">
      <c r="A14" s="107" t="s">
        <v>63</v>
      </c>
      <c r="B14" s="284"/>
      <c r="C14" s="285"/>
      <c r="D14" s="285"/>
      <c r="E14" s="285"/>
      <c r="F14" s="285"/>
      <c r="G14" s="285"/>
      <c r="H14" s="286"/>
      <c r="I14" s="15"/>
    </row>
    <row r="15" spans="1:9" ht="21" customHeight="1" thickBot="1" x14ac:dyDescent="0.25">
      <c r="A15" s="107" t="s">
        <v>64</v>
      </c>
      <c r="B15" s="284"/>
      <c r="C15" s="285"/>
      <c r="D15" s="285"/>
      <c r="E15" s="285"/>
      <c r="F15" s="285"/>
      <c r="G15" s="285"/>
      <c r="H15" s="286"/>
      <c r="I15" s="15"/>
    </row>
    <row r="16" spans="1:9" ht="20.45" customHeight="1" thickBot="1" x14ac:dyDescent="0.25">
      <c r="A16" s="107" t="s">
        <v>65</v>
      </c>
      <c r="B16" s="284"/>
      <c r="C16" s="285"/>
      <c r="D16" s="285"/>
      <c r="E16" s="285"/>
      <c r="F16" s="285"/>
      <c r="G16" s="285"/>
      <c r="H16" s="286"/>
      <c r="I16" s="15"/>
    </row>
    <row r="17" spans="1:9" ht="20.100000000000001" customHeight="1" thickBot="1" x14ac:dyDescent="0.25">
      <c r="A17" s="107" t="s">
        <v>66</v>
      </c>
      <c r="B17" s="284"/>
      <c r="C17" s="285"/>
      <c r="D17" s="285"/>
      <c r="E17" s="285"/>
      <c r="F17" s="285"/>
      <c r="G17" s="285"/>
      <c r="H17" s="286"/>
      <c r="I17" s="15"/>
    </row>
    <row r="18" spans="1:9" ht="26.25" thickBot="1" x14ac:dyDescent="0.25">
      <c r="A18" s="173" t="s">
        <v>67</v>
      </c>
      <c r="B18" s="284"/>
      <c r="C18" s="285"/>
      <c r="D18" s="285"/>
      <c r="E18" s="285"/>
      <c r="F18" s="285"/>
      <c r="G18" s="285"/>
      <c r="H18" s="286"/>
      <c r="I18" s="17"/>
    </row>
    <row r="19" spans="1:9" ht="18" customHeight="1" thickBot="1" x14ac:dyDescent="0.25">
      <c r="A19" s="18"/>
      <c r="B19" s="19"/>
      <c r="C19" s="20"/>
      <c r="D19" s="6"/>
      <c r="E19" s="290" t="s">
        <v>31</v>
      </c>
      <c r="F19" s="291"/>
      <c r="G19" s="291"/>
      <c r="H19" s="288"/>
      <c r="I19" s="35">
        <f>SUM(I11+I12+I13+I14+I15+I16+I17+I18)</f>
        <v>0</v>
      </c>
    </row>
    <row r="20" spans="1:9" ht="19.350000000000001" customHeight="1" thickBot="1" x14ac:dyDescent="0.25">
      <c r="A20" s="21"/>
      <c r="B20" s="19"/>
      <c r="C20" s="20"/>
      <c r="D20" s="6"/>
      <c r="E20" s="287" t="s">
        <v>38</v>
      </c>
      <c r="F20" s="288"/>
      <c r="G20" s="84">
        <f>AVERAGE(I19/8)</f>
        <v>0</v>
      </c>
      <c r="H20" s="41">
        <v>0.75</v>
      </c>
      <c r="I20" s="36">
        <f>PRODUCT(G20*0.75)</f>
        <v>0</v>
      </c>
    </row>
    <row r="21" spans="1:9" ht="18.600000000000001" customHeight="1" thickBot="1" x14ac:dyDescent="0.4">
      <c r="A21" s="238"/>
      <c r="B21" s="239"/>
      <c r="C21" s="22"/>
      <c r="D21" s="99"/>
      <c r="E21" s="270" t="s">
        <v>18</v>
      </c>
      <c r="F21" s="289"/>
      <c r="G21" s="100"/>
      <c r="H21" s="42">
        <v>0.25</v>
      </c>
      <c r="I21" s="36">
        <f>PRODUCT(G21*0.25)</f>
        <v>0</v>
      </c>
    </row>
    <row r="22" spans="1:9" ht="38.1" customHeight="1" thickBot="1" x14ac:dyDescent="0.25">
      <c r="A22" s="6"/>
      <c r="B22" s="6"/>
      <c r="C22" s="6"/>
      <c r="D22" s="6"/>
      <c r="E22" s="267" t="s">
        <v>32</v>
      </c>
      <c r="F22" s="268"/>
      <c r="G22" s="268"/>
      <c r="H22" s="269"/>
      <c r="I22" s="108">
        <f>SUM(I20+I21)</f>
        <v>0</v>
      </c>
    </row>
    <row r="23" spans="1:9" ht="19.350000000000001" customHeight="1" thickBot="1" x14ac:dyDescent="0.3">
      <c r="A23" s="31" t="s">
        <v>2</v>
      </c>
      <c r="B23" s="32"/>
      <c r="C23" s="32"/>
      <c r="D23" s="32"/>
      <c r="E23" s="32"/>
      <c r="F23" s="32"/>
      <c r="G23" s="6"/>
      <c r="H23" s="6"/>
      <c r="I23" s="32"/>
    </row>
    <row r="24" spans="1:9" ht="20.100000000000001" customHeight="1" thickBot="1" x14ac:dyDescent="0.25">
      <c r="A24" s="44"/>
      <c r="B24" s="250" t="s">
        <v>75</v>
      </c>
      <c r="C24" s="251"/>
      <c r="D24" s="251"/>
      <c r="E24" s="34" t="s">
        <v>76</v>
      </c>
      <c r="F24" s="179" t="s">
        <v>77</v>
      </c>
      <c r="G24" s="6"/>
      <c r="H24" s="6"/>
      <c r="I24" s="206"/>
    </row>
    <row r="25" spans="1:9" ht="21.6" customHeight="1" thickBot="1" x14ac:dyDescent="0.25">
      <c r="A25" s="45" t="s">
        <v>88</v>
      </c>
      <c r="B25" s="257"/>
      <c r="C25" s="258"/>
      <c r="D25" s="258"/>
      <c r="E25" s="101"/>
      <c r="F25" s="115">
        <v>0.3</v>
      </c>
      <c r="G25" s="49">
        <f>PRODUCT(E25*0.3)</f>
        <v>0</v>
      </c>
      <c r="H25" s="6"/>
      <c r="I25" s="132"/>
    </row>
    <row r="26" spans="1:9" ht="22.35" customHeight="1" thickBot="1" x14ac:dyDescent="0.25">
      <c r="A26" s="117" t="s">
        <v>72</v>
      </c>
      <c r="B26" s="278"/>
      <c r="C26" s="279"/>
      <c r="D26" s="279"/>
      <c r="E26" s="102"/>
      <c r="F26" s="116">
        <v>0.7</v>
      </c>
      <c r="G26" s="113">
        <f>E26*F26</f>
        <v>0</v>
      </c>
      <c r="H26" s="6"/>
      <c r="I26" s="6"/>
    </row>
    <row r="27" spans="1:9" ht="24" customHeight="1" thickBot="1" x14ac:dyDescent="0.25">
      <c r="A27" s="270" t="s">
        <v>35</v>
      </c>
      <c r="B27" s="271"/>
      <c r="C27" s="271"/>
      <c r="D27" s="271"/>
      <c r="E27" s="271"/>
      <c r="F27" s="271"/>
      <c r="G27" s="114">
        <f>SUM(G25+G26)</f>
        <v>0</v>
      </c>
      <c r="H27" s="110">
        <v>0.5</v>
      </c>
      <c r="I27" s="49">
        <f>PRODUCT(G27*0.5)</f>
        <v>0</v>
      </c>
    </row>
    <row r="28" spans="1:9" ht="22.35" customHeight="1" thickBot="1" x14ac:dyDescent="0.25">
      <c r="A28" s="118" t="s">
        <v>73</v>
      </c>
      <c r="B28" s="272"/>
      <c r="C28" s="273"/>
      <c r="D28" s="273"/>
      <c r="E28" s="273"/>
      <c r="F28" s="273"/>
      <c r="G28" s="103"/>
      <c r="H28" s="111">
        <v>0.25</v>
      </c>
      <c r="I28" s="36">
        <f>PRODUCT(G28*0.25)</f>
        <v>0</v>
      </c>
    </row>
    <row r="29" spans="1:9" ht="24" thickBot="1" x14ac:dyDescent="0.25">
      <c r="A29" s="45" t="s">
        <v>73</v>
      </c>
      <c r="B29" s="274"/>
      <c r="C29" s="275"/>
      <c r="D29" s="275"/>
      <c r="E29" s="275"/>
      <c r="F29" s="275"/>
      <c r="G29" s="104"/>
      <c r="H29" s="112">
        <v>0.25</v>
      </c>
      <c r="I29" s="37">
        <f>PRODUCT(G29*0.25)</f>
        <v>0</v>
      </c>
    </row>
    <row r="30" spans="1:9" ht="31.35" customHeight="1" thickBot="1" x14ac:dyDescent="0.25">
      <c r="A30" s="261" t="s">
        <v>23</v>
      </c>
      <c r="B30" s="262"/>
      <c r="C30" s="262"/>
      <c r="D30" s="263"/>
      <c r="E30" s="276" t="s">
        <v>78</v>
      </c>
      <c r="F30" s="276"/>
      <c r="G30" s="276"/>
      <c r="H30" s="277"/>
      <c r="I30" s="109">
        <f>I27+I28+I29</f>
        <v>0</v>
      </c>
    </row>
    <row r="31" spans="1:9" ht="30.6" customHeight="1" thickBot="1" x14ac:dyDescent="0.25">
      <c r="A31" s="261"/>
      <c r="B31" s="262"/>
      <c r="C31" s="262"/>
      <c r="D31" s="263"/>
      <c r="E31" s="259" t="s">
        <v>79</v>
      </c>
      <c r="F31" s="259"/>
      <c r="G31" s="259"/>
      <c r="H31" s="260"/>
      <c r="I31" s="92">
        <f>I22+I30</f>
        <v>0</v>
      </c>
    </row>
    <row r="32" spans="1:9" ht="14.1" customHeight="1" x14ac:dyDescent="0.2">
      <c r="A32" s="261"/>
      <c r="B32" s="262"/>
      <c r="C32" s="262"/>
      <c r="D32" s="263"/>
      <c r="E32" s="6"/>
      <c r="F32" s="6"/>
      <c r="G32" s="6"/>
      <c r="H32" s="6"/>
      <c r="I32" s="6"/>
    </row>
    <row r="33" spans="1:9" ht="14.1" customHeight="1" x14ac:dyDescent="0.2">
      <c r="A33" s="261"/>
      <c r="B33" s="262"/>
      <c r="C33" s="262"/>
      <c r="D33" s="263"/>
      <c r="E33" s="6"/>
      <c r="F33" s="105"/>
      <c r="G33" s="6"/>
      <c r="H33" s="6"/>
      <c r="I33" s="6"/>
    </row>
    <row r="34" spans="1:9" ht="14.1" customHeight="1" x14ac:dyDescent="0.2">
      <c r="A34" s="261"/>
      <c r="B34" s="262"/>
      <c r="C34" s="262"/>
      <c r="D34" s="263"/>
      <c r="E34" s="6"/>
      <c r="F34" s="6"/>
      <c r="G34" s="6"/>
      <c r="H34" s="6"/>
      <c r="I34" s="6"/>
    </row>
    <row r="35" spans="1:9" ht="14.1" customHeight="1" x14ac:dyDescent="0.2">
      <c r="A35" s="261"/>
      <c r="B35" s="262"/>
      <c r="C35" s="262"/>
      <c r="D35" s="263"/>
      <c r="E35" s="6"/>
      <c r="F35" s="6"/>
      <c r="G35" s="6"/>
      <c r="H35" s="6"/>
      <c r="I35" s="6"/>
    </row>
    <row r="36" spans="1:9" ht="14.1" customHeight="1" x14ac:dyDescent="0.2">
      <c r="A36" s="261"/>
      <c r="B36" s="262"/>
      <c r="C36" s="262"/>
      <c r="D36" s="263"/>
      <c r="E36" s="6"/>
      <c r="F36" s="6"/>
      <c r="G36" s="6"/>
      <c r="H36" s="6"/>
      <c r="I36" s="6"/>
    </row>
    <row r="37" spans="1:9" ht="14.1" customHeight="1" x14ac:dyDescent="0.2">
      <c r="A37" s="261"/>
      <c r="B37" s="262"/>
      <c r="C37" s="262"/>
      <c r="D37" s="263"/>
      <c r="E37" s="6"/>
      <c r="F37" s="6"/>
      <c r="G37" s="6"/>
      <c r="H37" s="6"/>
      <c r="I37" s="6"/>
    </row>
    <row r="38" spans="1:9" ht="14.1" customHeight="1" x14ac:dyDescent="0.2">
      <c r="A38" s="261"/>
      <c r="B38" s="262"/>
      <c r="C38" s="262"/>
      <c r="D38" s="263"/>
      <c r="E38" s="6"/>
      <c r="F38" s="6"/>
      <c r="G38" s="6"/>
      <c r="H38" s="6"/>
      <c r="I38" s="6"/>
    </row>
    <row r="39" spans="1:9" ht="14.1" customHeight="1" x14ac:dyDescent="0.2">
      <c r="A39" s="261"/>
      <c r="B39" s="262"/>
      <c r="C39" s="262"/>
      <c r="D39" s="263"/>
      <c r="E39" s="6"/>
      <c r="F39" s="6"/>
      <c r="G39" s="6"/>
      <c r="H39" s="6"/>
      <c r="I39" s="6"/>
    </row>
    <row r="40" spans="1:9" ht="14.1" customHeight="1" x14ac:dyDescent="0.2">
      <c r="A40" s="261"/>
      <c r="B40" s="262"/>
      <c r="C40" s="262"/>
      <c r="D40" s="263"/>
      <c r="E40" s="119" t="s">
        <v>33</v>
      </c>
      <c r="F40" s="32"/>
      <c r="G40" s="32"/>
      <c r="H40" s="32"/>
      <c r="I40" s="6"/>
    </row>
    <row r="41" spans="1:9" ht="13.5" thickBot="1" x14ac:dyDescent="0.25">
      <c r="A41" s="264"/>
      <c r="B41" s="265"/>
      <c r="C41" s="265"/>
      <c r="D41" s="266"/>
      <c r="E41" s="120" t="s">
        <v>34</v>
      </c>
      <c r="F41" s="32"/>
      <c r="G41" s="32"/>
      <c r="H41" s="32"/>
      <c r="I41" s="6"/>
    </row>
    <row r="42" spans="1:9" x14ac:dyDescent="0.2">
      <c r="A42" s="6"/>
      <c r="B42" s="6"/>
      <c r="C42" s="6"/>
      <c r="D42" s="6"/>
      <c r="E42" s="6"/>
      <c r="F42" s="6"/>
      <c r="G42" s="6"/>
      <c r="H42" s="6"/>
      <c r="I42" s="6"/>
    </row>
  </sheetData>
  <sheetProtection sheet="1" objects="1" scenarios="1" selectLockedCells="1"/>
  <mergeCells count="32">
    <mergeCell ref="A2:G2"/>
    <mergeCell ref="A5:C5"/>
    <mergeCell ref="A6:C6"/>
    <mergeCell ref="D5:H5"/>
    <mergeCell ref="D6:H6"/>
    <mergeCell ref="H2:H4"/>
    <mergeCell ref="B17:H17"/>
    <mergeCell ref="B18:H18"/>
    <mergeCell ref="E20:F20"/>
    <mergeCell ref="E21:F21"/>
    <mergeCell ref="E19:H19"/>
    <mergeCell ref="B12:H12"/>
    <mergeCell ref="B13:H13"/>
    <mergeCell ref="B14:H14"/>
    <mergeCell ref="B15:H15"/>
    <mergeCell ref="B16:H16"/>
    <mergeCell ref="I2:I3"/>
    <mergeCell ref="B24:D24"/>
    <mergeCell ref="B25:D25"/>
    <mergeCell ref="E31:H31"/>
    <mergeCell ref="A30:D41"/>
    <mergeCell ref="E22:H22"/>
    <mergeCell ref="A27:F27"/>
    <mergeCell ref="B28:F28"/>
    <mergeCell ref="B29:F29"/>
    <mergeCell ref="E30:H30"/>
    <mergeCell ref="B26:D26"/>
    <mergeCell ref="A7:C7"/>
    <mergeCell ref="A21:B21"/>
    <mergeCell ref="D7:H7"/>
    <mergeCell ref="B10:H10"/>
    <mergeCell ref="B11:H11"/>
  </mergeCells>
  <phoneticPr fontId="11" type="noConversion"/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I42"/>
  <sheetViews>
    <sheetView topLeftCell="A5" zoomScale="94" zoomScaleNormal="94" zoomScalePageLayoutView="94" workbookViewId="0">
      <selection activeCell="B26" sqref="B26:D26"/>
    </sheetView>
  </sheetViews>
  <sheetFormatPr defaultColWidth="8.85546875" defaultRowHeight="12.75" x14ac:dyDescent="0.2"/>
  <cols>
    <col min="1" max="1" width="18.7109375" customWidth="1"/>
    <col min="7" max="7" width="8.85546875" customWidth="1"/>
    <col min="8" max="8" width="10.140625" customWidth="1"/>
    <col min="9" max="9" width="10.7109375" customWidth="1"/>
  </cols>
  <sheetData>
    <row r="1" spans="1:9" ht="16.5" thickBot="1" x14ac:dyDescent="0.3">
      <c r="A1" s="7"/>
      <c r="B1" s="6"/>
      <c r="C1" s="6"/>
      <c r="D1" s="6"/>
      <c r="E1" s="6"/>
      <c r="F1" s="6"/>
      <c r="G1" s="6"/>
      <c r="H1" s="181" t="s">
        <v>80</v>
      </c>
      <c r="I1" s="180" t="s">
        <v>82</v>
      </c>
    </row>
    <row r="2" spans="1:9" ht="20.25" x14ac:dyDescent="0.3">
      <c r="A2" s="227" t="s">
        <v>37</v>
      </c>
      <c r="B2" s="292"/>
      <c r="C2" s="292"/>
      <c r="D2" s="292"/>
      <c r="E2" s="292"/>
      <c r="F2" s="292"/>
      <c r="G2" s="292"/>
      <c r="H2" s="224"/>
      <c r="I2" s="224"/>
    </row>
    <row r="3" spans="1:9" ht="13.5" thickBot="1" x14ac:dyDescent="0.25">
      <c r="A3" s="8"/>
      <c r="B3" s="8"/>
      <c r="C3" s="8"/>
      <c r="D3" s="8"/>
      <c r="E3" s="8"/>
      <c r="F3" s="8"/>
      <c r="G3" s="8"/>
      <c r="H3" s="300"/>
      <c r="I3" s="297"/>
    </row>
    <row r="4" spans="1:9" ht="13.5" thickBot="1" x14ac:dyDescent="0.25">
      <c r="A4" s="9"/>
      <c r="B4" s="6"/>
      <c r="C4" s="6"/>
      <c r="D4" s="6"/>
      <c r="E4" s="6"/>
      <c r="F4" s="6"/>
      <c r="G4" s="6"/>
      <c r="H4" s="297"/>
      <c r="I4" s="182" t="s">
        <v>81</v>
      </c>
    </row>
    <row r="5" spans="1:9" ht="19.350000000000001" customHeight="1" thickBot="1" x14ac:dyDescent="0.25">
      <c r="A5" s="280" t="s">
        <v>5</v>
      </c>
      <c r="B5" s="281"/>
      <c r="C5" s="282"/>
      <c r="D5" s="293" t="s">
        <v>40</v>
      </c>
      <c r="E5" s="294"/>
      <c r="F5" s="294"/>
      <c r="G5" s="294"/>
      <c r="H5" s="295"/>
      <c r="I5" s="98"/>
    </row>
    <row r="6" spans="1:9" ht="20.45" customHeight="1" x14ac:dyDescent="0.2">
      <c r="A6" s="280" t="s">
        <v>6</v>
      </c>
      <c r="B6" s="281"/>
      <c r="C6" s="282"/>
      <c r="D6" s="283" t="s">
        <v>8</v>
      </c>
      <c r="E6" s="283"/>
      <c r="F6" s="283"/>
      <c r="G6" s="283"/>
      <c r="H6" s="283"/>
      <c r="I6" s="6"/>
    </row>
    <row r="7" spans="1:9" ht="21" customHeight="1" x14ac:dyDescent="0.2">
      <c r="A7" s="280" t="s">
        <v>7</v>
      </c>
      <c r="B7" s="281"/>
      <c r="C7" s="282"/>
      <c r="D7" s="283" t="s">
        <v>9</v>
      </c>
      <c r="E7" s="283"/>
      <c r="F7" s="283"/>
      <c r="G7" s="283"/>
      <c r="H7" s="283"/>
      <c r="I7" s="6"/>
    </row>
    <row r="8" spans="1:9" x14ac:dyDescent="0.2">
      <c r="A8" s="11"/>
      <c r="B8" s="6"/>
      <c r="C8" s="6"/>
      <c r="D8" s="6"/>
      <c r="E8" s="6"/>
      <c r="F8" s="6"/>
      <c r="G8" s="8"/>
      <c r="H8" s="6"/>
      <c r="I8" s="6"/>
    </row>
    <row r="9" spans="1:9" ht="19.350000000000001" customHeight="1" thickBot="1" x14ac:dyDescent="0.3">
      <c r="A9" s="31" t="s">
        <v>0</v>
      </c>
      <c r="B9" s="32"/>
      <c r="C9" s="32"/>
      <c r="D9" s="32"/>
      <c r="E9" s="32"/>
      <c r="F9" s="32"/>
      <c r="G9" s="32"/>
      <c r="H9" s="32"/>
      <c r="I9" s="32"/>
    </row>
    <row r="10" spans="1:9" ht="19.350000000000001" customHeight="1" thickBot="1" x14ac:dyDescent="0.25">
      <c r="A10" s="33"/>
      <c r="B10" s="250" t="s">
        <v>75</v>
      </c>
      <c r="C10" s="251"/>
      <c r="D10" s="251"/>
      <c r="E10" s="251"/>
      <c r="F10" s="251"/>
      <c r="G10" s="251"/>
      <c r="H10" s="252"/>
      <c r="I10" s="183" t="s">
        <v>76</v>
      </c>
    </row>
    <row r="11" spans="1:9" ht="23.1" customHeight="1" thickBot="1" x14ac:dyDescent="0.25">
      <c r="A11" s="118" t="s">
        <v>3</v>
      </c>
      <c r="B11" s="284"/>
      <c r="C11" s="285"/>
      <c r="D11" s="285"/>
      <c r="E11" s="285"/>
      <c r="F11" s="285"/>
      <c r="G11" s="285"/>
      <c r="H11" s="286"/>
      <c r="I11" s="15"/>
    </row>
    <row r="12" spans="1:9" ht="23.1" customHeight="1" thickBot="1" x14ac:dyDescent="0.25">
      <c r="A12" s="118" t="s">
        <v>1</v>
      </c>
      <c r="B12" s="284"/>
      <c r="C12" s="298"/>
      <c r="D12" s="298"/>
      <c r="E12" s="298"/>
      <c r="F12" s="298"/>
      <c r="G12" s="298"/>
      <c r="H12" s="299"/>
      <c r="I12" s="15"/>
    </row>
    <row r="13" spans="1:9" ht="23.1" customHeight="1" thickBot="1" x14ac:dyDescent="0.25">
      <c r="A13" s="118" t="s">
        <v>62</v>
      </c>
      <c r="B13" s="284"/>
      <c r="C13" s="285"/>
      <c r="D13" s="285"/>
      <c r="E13" s="285"/>
      <c r="F13" s="285"/>
      <c r="G13" s="285"/>
      <c r="H13" s="286"/>
      <c r="I13" s="15"/>
    </row>
    <row r="14" spans="1:9" ht="23.1" customHeight="1" thickBot="1" x14ac:dyDescent="0.25">
      <c r="A14" s="118" t="s">
        <v>63</v>
      </c>
      <c r="B14" s="284"/>
      <c r="C14" s="285"/>
      <c r="D14" s="285"/>
      <c r="E14" s="285"/>
      <c r="F14" s="285"/>
      <c r="G14" s="285"/>
      <c r="H14" s="286"/>
      <c r="I14" s="15"/>
    </row>
    <row r="15" spans="1:9" ht="24" customHeight="1" thickBot="1" x14ac:dyDescent="0.25">
      <c r="A15" s="118" t="s">
        <v>64</v>
      </c>
      <c r="B15" s="284"/>
      <c r="C15" s="285"/>
      <c r="D15" s="285"/>
      <c r="E15" s="285"/>
      <c r="F15" s="285"/>
      <c r="G15" s="285"/>
      <c r="H15" s="286"/>
      <c r="I15" s="15"/>
    </row>
    <row r="16" spans="1:9" ht="24" customHeight="1" thickBot="1" x14ac:dyDescent="0.25">
      <c r="A16" s="118" t="s">
        <v>65</v>
      </c>
      <c r="B16" s="284"/>
      <c r="C16" s="285"/>
      <c r="D16" s="285"/>
      <c r="E16" s="285"/>
      <c r="F16" s="285"/>
      <c r="G16" s="285"/>
      <c r="H16" s="286"/>
      <c r="I16" s="15"/>
    </row>
    <row r="17" spans="1:9" ht="24" customHeight="1" thickBot="1" x14ac:dyDescent="0.25">
      <c r="A17" s="118" t="s">
        <v>66</v>
      </c>
      <c r="B17" s="284"/>
      <c r="C17" s="285"/>
      <c r="D17" s="285"/>
      <c r="E17" s="285"/>
      <c r="F17" s="285"/>
      <c r="G17" s="285"/>
      <c r="H17" s="286"/>
      <c r="I17" s="15"/>
    </row>
    <row r="18" spans="1:9" ht="24" customHeight="1" thickBot="1" x14ac:dyDescent="0.25">
      <c r="A18" s="118" t="s">
        <v>86</v>
      </c>
      <c r="B18" s="284"/>
      <c r="C18" s="285"/>
      <c r="D18" s="285"/>
      <c r="E18" s="285"/>
      <c r="F18" s="285"/>
      <c r="G18" s="285"/>
      <c r="H18" s="286"/>
      <c r="I18" s="15"/>
    </row>
    <row r="19" spans="1:9" ht="24" customHeight="1" thickBot="1" x14ac:dyDescent="0.25">
      <c r="A19" s="121" t="s">
        <v>87</v>
      </c>
      <c r="B19" s="284"/>
      <c r="C19" s="285"/>
      <c r="D19" s="285"/>
      <c r="E19" s="285"/>
      <c r="F19" s="285"/>
      <c r="G19" s="285"/>
      <c r="H19" s="286"/>
      <c r="I19" s="17"/>
    </row>
    <row r="20" spans="1:9" ht="20.45" customHeight="1" thickBot="1" x14ac:dyDescent="0.25">
      <c r="A20" s="18"/>
      <c r="B20" s="19"/>
      <c r="C20" s="20"/>
      <c r="D20" s="6"/>
      <c r="E20" s="290" t="s">
        <v>31</v>
      </c>
      <c r="F20" s="291"/>
      <c r="G20" s="291"/>
      <c r="H20" s="288"/>
      <c r="I20" s="35">
        <f>SUM(I11+I13+I14+I15+I16+I17+I18+I19)</f>
        <v>0</v>
      </c>
    </row>
    <row r="21" spans="1:9" ht="19.350000000000001" customHeight="1" thickBot="1" x14ac:dyDescent="0.25">
      <c r="A21" s="21"/>
      <c r="B21" s="19"/>
      <c r="C21" s="20"/>
      <c r="D21" s="6"/>
      <c r="E21" s="287" t="s">
        <v>30</v>
      </c>
      <c r="F21" s="288"/>
      <c r="G21" s="84">
        <f>AVERAGE(I20/9)</f>
        <v>0</v>
      </c>
      <c r="H21" s="41">
        <v>0.75</v>
      </c>
      <c r="I21" s="36">
        <f>PRODUCT(G21*0.75)</f>
        <v>0</v>
      </c>
    </row>
    <row r="22" spans="1:9" ht="18.600000000000001" customHeight="1" thickBot="1" x14ac:dyDescent="0.4">
      <c r="A22" s="238"/>
      <c r="B22" s="239"/>
      <c r="C22" s="22"/>
      <c r="D22" s="99"/>
      <c r="E22" s="270" t="s">
        <v>18</v>
      </c>
      <c r="F22" s="289"/>
      <c r="G22" s="100"/>
      <c r="H22" s="42">
        <v>0.25</v>
      </c>
      <c r="I22" s="36">
        <f>PRODUCT(G22*0.25)</f>
        <v>0</v>
      </c>
    </row>
    <row r="23" spans="1:9" ht="38.1" customHeight="1" thickBot="1" x14ac:dyDescent="0.25">
      <c r="A23" s="6"/>
      <c r="B23" s="6"/>
      <c r="C23" s="6"/>
      <c r="D23" s="6"/>
      <c r="E23" s="267" t="s">
        <v>85</v>
      </c>
      <c r="F23" s="268"/>
      <c r="G23" s="268"/>
      <c r="H23" s="269"/>
      <c r="I23" s="108">
        <f>SUM(I21+I22)</f>
        <v>0</v>
      </c>
    </row>
    <row r="24" spans="1:9" ht="19.350000000000001" customHeight="1" thickBot="1" x14ac:dyDescent="0.3">
      <c r="A24" s="31" t="s">
        <v>2</v>
      </c>
      <c r="B24" s="32"/>
      <c r="C24" s="32"/>
      <c r="D24" s="32"/>
      <c r="E24" s="32"/>
      <c r="F24" s="32"/>
      <c r="G24" s="6"/>
      <c r="H24" s="6"/>
      <c r="I24" s="32"/>
    </row>
    <row r="25" spans="1:9" ht="20.100000000000001" customHeight="1" thickBot="1" x14ac:dyDescent="0.25">
      <c r="A25" s="44"/>
      <c r="B25" s="250" t="s">
        <v>75</v>
      </c>
      <c r="C25" s="251"/>
      <c r="D25" s="251"/>
      <c r="E25" s="34" t="s">
        <v>76</v>
      </c>
      <c r="F25" s="179" t="s">
        <v>77</v>
      </c>
      <c r="G25" s="6"/>
      <c r="H25" s="6"/>
      <c r="I25" s="206"/>
    </row>
    <row r="26" spans="1:9" ht="21.6" customHeight="1" thickBot="1" x14ac:dyDescent="0.25">
      <c r="A26" s="45" t="s">
        <v>88</v>
      </c>
      <c r="B26" s="257"/>
      <c r="C26" s="258"/>
      <c r="D26" s="258"/>
      <c r="E26" s="101"/>
      <c r="F26" s="115">
        <v>0.3</v>
      </c>
      <c r="G26" s="49">
        <f>PRODUCT(E26*0.3)</f>
        <v>0</v>
      </c>
      <c r="H26" s="6"/>
      <c r="I26" s="132"/>
    </row>
    <row r="27" spans="1:9" ht="22.35" customHeight="1" thickBot="1" x14ac:dyDescent="0.25">
      <c r="A27" s="117" t="s">
        <v>72</v>
      </c>
      <c r="B27" s="278"/>
      <c r="C27" s="279"/>
      <c r="D27" s="279"/>
      <c r="E27" s="102"/>
      <c r="F27" s="116">
        <v>0.7</v>
      </c>
      <c r="G27" s="113">
        <f>E27*F27</f>
        <v>0</v>
      </c>
      <c r="H27" s="6"/>
      <c r="I27" s="6"/>
    </row>
    <row r="28" spans="1:9" ht="24" customHeight="1" thickBot="1" x14ac:dyDescent="0.25">
      <c r="A28" s="270" t="s">
        <v>35</v>
      </c>
      <c r="B28" s="271"/>
      <c r="C28" s="271"/>
      <c r="D28" s="271"/>
      <c r="E28" s="271"/>
      <c r="F28" s="271"/>
      <c r="G28" s="114">
        <f>SUM(G26+G27)</f>
        <v>0</v>
      </c>
      <c r="H28" s="110">
        <v>0.5</v>
      </c>
      <c r="I28" s="49">
        <f>PRODUCT(G28*0.5)</f>
        <v>0</v>
      </c>
    </row>
    <row r="29" spans="1:9" ht="22.35" customHeight="1" thickBot="1" x14ac:dyDescent="0.25">
      <c r="A29" s="118" t="s">
        <v>73</v>
      </c>
      <c r="B29" s="272"/>
      <c r="C29" s="273"/>
      <c r="D29" s="273"/>
      <c r="E29" s="273"/>
      <c r="F29" s="273"/>
      <c r="G29" s="103"/>
      <c r="H29" s="111">
        <v>0.25</v>
      </c>
      <c r="I29" s="36">
        <f>PRODUCT(G29*0.25)</f>
        <v>0</v>
      </c>
    </row>
    <row r="30" spans="1:9" ht="24" thickBot="1" x14ac:dyDescent="0.25">
      <c r="A30" s="45" t="s">
        <v>74</v>
      </c>
      <c r="B30" s="274"/>
      <c r="C30" s="275"/>
      <c r="D30" s="275"/>
      <c r="E30" s="275"/>
      <c r="F30" s="275"/>
      <c r="G30" s="104"/>
      <c r="H30" s="112">
        <v>0.25</v>
      </c>
      <c r="I30" s="37">
        <f>PRODUCT(G30*0.25)</f>
        <v>0</v>
      </c>
    </row>
    <row r="31" spans="1:9" ht="31.35" customHeight="1" thickBot="1" x14ac:dyDescent="0.25">
      <c r="A31" s="261" t="s">
        <v>23</v>
      </c>
      <c r="B31" s="262"/>
      <c r="C31" s="262"/>
      <c r="D31" s="263"/>
      <c r="E31" s="296" t="s">
        <v>78</v>
      </c>
      <c r="F31" s="276"/>
      <c r="G31" s="276"/>
      <c r="H31" s="277"/>
      <c r="I31" s="38">
        <f>I28+I29+I30</f>
        <v>0</v>
      </c>
    </row>
    <row r="32" spans="1:9" ht="30.6" customHeight="1" thickBot="1" x14ac:dyDescent="0.25">
      <c r="A32" s="261"/>
      <c r="B32" s="262"/>
      <c r="C32" s="262"/>
      <c r="D32" s="263"/>
      <c r="E32" s="259" t="s">
        <v>79</v>
      </c>
      <c r="F32" s="259"/>
      <c r="G32" s="259"/>
      <c r="H32" s="260"/>
      <c r="I32" s="92">
        <f>I23+I31</f>
        <v>0</v>
      </c>
    </row>
    <row r="33" spans="1:9" ht="14.1" customHeight="1" x14ac:dyDescent="0.2">
      <c r="A33" s="261"/>
      <c r="B33" s="262"/>
      <c r="C33" s="262"/>
      <c r="D33" s="263"/>
      <c r="E33" s="6"/>
      <c r="F33" s="6"/>
      <c r="G33" s="6"/>
      <c r="H33" s="6"/>
      <c r="I33" s="6"/>
    </row>
    <row r="34" spans="1:9" ht="14.25" x14ac:dyDescent="0.2">
      <c r="A34" s="261"/>
      <c r="B34" s="262"/>
      <c r="C34" s="262"/>
      <c r="D34" s="263"/>
      <c r="E34" s="6"/>
      <c r="F34" s="105"/>
      <c r="G34" s="6"/>
      <c r="H34" s="6"/>
      <c r="I34" s="6"/>
    </row>
    <row r="35" spans="1:9" ht="14.1" customHeight="1" x14ac:dyDescent="0.2">
      <c r="A35" s="261"/>
      <c r="B35" s="262"/>
      <c r="C35" s="262"/>
      <c r="D35" s="263"/>
      <c r="E35" s="6"/>
      <c r="F35" s="6"/>
      <c r="G35" s="6"/>
      <c r="H35" s="6"/>
      <c r="I35" s="6"/>
    </row>
    <row r="36" spans="1:9" ht="14.1" customHeight="1" x14ac:dyDescent="0.2">
      <c r="A36" s="261"/>
      <c r="B36" s="262"/>
      <c r="C36" s="262"/>
      <c r="D36" s="263"/>
      <c r="E36" s="6"/>
      <c r="F36" s="6"/>
      <c r="G36" s="6"/>
      <c r="H36" s="6"/>
      <c r="I36" s="6"/>
    </row>
    <row r="37" spans="1:9" ht="14.1" customHeight="1" x14ac:dyDescent="0.2">
      <c r="A37" s="261"/>
      <c r="B37" s="262"/>
      <c r="C37" s="262"/>
      <c r="D37" s="263"/>
      <c r="E37" s="6"/>
      <c r="F37" s="6"/>
      <c r="G37" s="6"/>
      <c r="H37" s="6"/>
      <c r="I37" s="6"/>
    </row>
    <row r="38" spans="1:9" ht="14.1" customHeight="1" x14ac:dyDescent="0.2">
      <c r="A38" s="261"/>
      <c r="B38" s="262"/>
      <c r="C38" s="262"/>
      <c r="D38" s="263"/>
      <c r="E38" s="6"/>
      <c r="F38" s="6"/>
      <c r="G38" s="6"/>
      <c r="H38" s="6"/>
      <c r="I38" s="6"/>
    </row>
    <row r="39" spans="1:9" ht="14.1" customHeight="1" x14ac:dyDescent="0.2">
      <c r="A39" s="261"/>
      <c r="B39" s="262"/>
      <c r="C39" s="262"/>
      <c r="D39" s="263"/>
      <c r="E39" s="6"/>
      <c r="F39" s="6"/>
      <c r="G39" s="6"/>
      <c r="H39" s="6"/>
      <c r="I39" s="6"/>
    </row>
    <row r="40" spans="1:9" ht="14.1" customHeight="1" x14ac:dyDescent="0.2">
      <c r="A40" s="261"/>
      <c r="B40" s="262"/>
      <c r="C40" s="262"/>
      <c r="D40" s="263"/>
      <c r="E40" s="119" t="s">
        <v>33</v>
      </c>
      <c r="F40" s="32"/>
      <c r="G40" s="32"/>
      <c r="H40" s="32"/>
      <c r="I40" s="6"/>
    </row>
    <row r="41" spans="1:9" ht="13.5" thickBot="1" x14ac:dyDescent="0.25">
      <c r="A41" s="264"/>
      <c r="B41" s="265"/>
      <c r="C41" s="265"/>
      <c r="D41" s="266"/>
      <c r="E41" s="120" t="s">
        <v>34</v>
      </c>
      <c r="F41" s="32"/>
      <c r="G41" s="32"/>
      <c r="H41" s="32"/>
      <c r="I41" s="6"/>
    </row>
    <row r="42" spans="1:9" x14ac:dyDescent="0.2">
      <c r="A42" s="6"/>
      <c r="B42" s="6"/>
      <c r="C42" s="6"/>
      <c r="D42" s="6"/>
      <c r="E42" s="6"/>
      <c r="F42" s="6"/>
      <c r="G42" s="6"/>
      <c r="H42" s="6"/>
      <c r="I42" s="6"/>
    </row>
  </sheetData>
  <sheetProtection sheet="1" objects="1" scenarios="1" selectLockedCells="1"/>
  <mergeCells count="33">
    <mergeCell ref="D7:H7"/>
    <mergeCell ref="A2:G2"/>
    <mergeCell ref="A5:C5"/>
    <mergeCell ref="D5:H5"/>
    <mergeCell ref="A6:C6"/>
    <mergeCell ref="D6:H6"/>
    <mergeCell ref="H2:H4"/>
    <mergeCell ref="I2:I3"/>
    <mergeCell ref="B12:H12"/>
    <mergeCell ref="A28:F28"/>
    <mergeCell ref="B29:F29"/>
    <mergeCell ref="B30:F30"/>
    <mergeCell ref="A22:B22"/>
    <mergeCell ref="E22:F22"/>
    <mergeCell ref="E23:H23"/>
    <mergeCell ref="B25:D25"/>
    <mergeCell ref="B26:D26"/>
    <mergeCell ref="B10:H10"/>
    <mergeCell ref="B11:H11"/>
    <mergeCell ref="B13:H13"/>
    <mergeCell ref="B14:H14"/>
    <mergeCell ref="B15:H15"/>
    <mergeCell ref="A7:C7"/>
    <mergeCell ref="A31:D41"/>
    <mergeCell ref="E31:H31"/>
    <mergeCell ref="E32:H32"/>
    <mergeCell ref="B27:D27"/>
    <mergeCell ref="B16:H16"/>
    <mergeCell ref="B17:H17"/>
    <mergeCell ref="B18:H18"/>
    <mergeCell ref="B19:H19"/>
    <mergeCell ref="E20:H20"/>
    <mergeCell ref="E21:F21"/>
  </mergeCells>
  <phoneticPr fontId="11" type="noConversion"/>
  <pageMargins left="0.55118110236220474" right="0.3543307086614173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G37"/>
  <sheetViews>
    <sheetView topLeftCell="A12" zoomScale="98" zoomScaleNormal="98" zoomScalePageLayoutView="98" workbookViewId="0">
      <selection activeCell="D32" sqref="D32"/>
    </sheetView>
  </sheetViews>
  <sheetFormatPr defaultColWidth="8.85546875" defaultRowHeight="12.75" x14ac:dyDescent="0.2"/>
  <cols>
    <col min="1" max="1" width="17" customWidth="1"/>
    <col min="2" max="2" width="8.85546875" customWidth="1"/>
    <col min="3" max="3" width="17.42578125" customWidth="1"/>
    <col min="4" max="4" width="17.85546875" customWidth="1"/>
    <col min="5" max="5" width="11.28515625" customWidth="1"/>
    <col min="6" max="6" width="10.7109375" customWidth="1"/>
    <col min="7" max="7" width="12.28515625" customWidth="1"/>
  </cols>
  <sheetData>
    <row r="1" spans="1:7" ht="16.5" thickBot="1" x14ac:dyDescent="0.3">
      <c r="A1" s="54"/>
      <c r="B1" s="55"/>
      <c r="C1" s="55"/>
      <c r="D1" s="55"/>
      <c r="E1" s="55"/>
      <c r="F1" s="181" t="s">
        <v>80</v>
      </c>
      <c r="G1" s="180" t="s">
        <v>82</v>
      </c>
    </row>
    <row r="2" spans="1:7" ht="15.75" x14ac:dyDescent="0.2">
      <c r="A2" s="310" t="s">
        <v>10</v>
      </c>
      <c r="B2" s="310"/>
      <c r="C2" s="310"/>
      <c r="D2" s="310"/>
      <c r="E2" s="76"/>
      <c r="F2" s="224"/>
      <c r="G2" s="224"/>
    </row>
    <row r="3" spans="1:7" ht="13.5" thickBot="1" x14ac:dyDescent="0.25">
      <c r="A3" s="56"/>
      <c r="B3" s="56"/>
      <c r="C3" s="56"/>
      <c r="D3" s="56"/>
      <c r="E3" s="56"/>
      <c r="F3" s="300"/>
      <c r="G3" s="297"/>
    </row>
    <row r="4" spans="1:7" ht="13.5" thickBot="1" x14ac:dyDescent="0.25">
      <c r="A4" s="57"/>
      <c r="B4" s="55"/>
      <c r="C4" s="55"/>
      <c r="D4" s="55"/>
      <c r="E4" s="55"/>
      <c r="F4" s="297"/>
      <c r="G4" s="182" t="s">
        <v>81</v>
      </c>
    </row>
    <row r="5" spans="1:7" ht="21" customHeight="1" thickBot="1" x14ac:dyDescent="0.25">
      <c r="A5" s="320" t="s">
        <v>5</v>
      </c>
      <c r="B5" s="321"/>
      <c r="C5" s="322"/>
      <c r="D5" s="58" t="s">
        <v>40</v>
      </c>
      <c r="E5" s="59"/>
      <c r="F5" s="60"/>
      <c r="G5" s="184"/>
    </row>
    <row r="6" spans="1:7" ht="22.35" customHeight="1" x14ac:dyDescent="0.2">
      <c r="A6" s="320" t="s">
        <v>6</v>
      </c>
      <c r="B6" s="321"/>
      <c r="C6" s="322"/>
      <c r="D6" s="320" t="s">
        <v>8</v>
      </c>
      <c r="E6" s="321"/>
      <c r="F6" s="321"/>
      <c r="G6" s="337"/>
    </row>
    <row r="7" spans="1:7" ht="22.35" customHeight="1" x14ac:dyDescent="0.2">
      <c r="A7" s="320" t="s">
        <v>7</v>
      </c>
      <c r="B7" s="321"/>
      <c r="C7" s="322"/>
      <c r="D7" s="320" t="s">
        <v>9</v>
      </c>
      <c r="E7" s="321"/>
      <c r="F7" s="321"/>
      <c r="G7" s="322"/>
    </row>
    <row r="8" spans="1:7" ht="9" customHeight="1" x14ac:dyDescent="0.2">
      <c r="A8" s="61"/>
      <c r="B8" s="55"/>
      <c r="C8" s="55"/>
      <c r="D8" s="55"/>
      <c r="E8" s="55"/>
      <c r="F8" s="55"/>
      <c r="G8" s="56"/>
    </row>
    <row r="9" spans="1:7" ht="19.350000000000001" customHeight="1" thickBot="1" x14ac:dyDescent="0.3">
      <c r="A9" s="77" t="s">
        <v>0</v>
      </c>
      <c r="B9" s="78"/>
      <c r="C9" s="78"/>
      <c r="D9" s="78"/>
      <c r="E9" s="78"/>
      <c r="F9" s="78"/>
      <c r="G9" s="78"/>
    </row>
    <row r="10" spans="1:7" ht="15" thickBot="1" x14ac:dyDescent="0.25">
      <c r="A10" s="79"/>
      <c r="B10" s="311" t="s">
        <v>75</v>
      </c>
      <c r="C10" s="325"/>
      <c r="D10" s="325"/>
      <c r="E10" s="325"/>
      <c r="F10" s="312"/>
      <c r="G10" s="178" t="s">
        <v>76</v>
      </c>
    </row>
    <row r="11" spans="1:7" ht="33" customHeight="1" thickBot="1" x14ac:dyDescent="0.25">
      <c r="A11" s="80" t="s">
        <v>3</v>
      </c>
      <c r="B11" s="326"/>
      <c r="C11" s="327"/>
      <c r="D11" s="327"/>
      <c r="E11" s="327"/>
      <c r="F11" s="328"/>
      <c r="G11" s="62"/>
    </row>
    <row r="12" spans="1:7" ht="32.450000000000003" customHeight="1" thickBot="1" x14ac:dyDescent="0.25">
      <c r="A12" s="80" t="s">
        <v>1</v>
      </c>
      <c r="B12" s="329"/>
      <c r="C12" s="330"/>
      <c r="D12" s="330"/>
      <c r="E12" s="330"/>
      <c r="F12" s="331"/>
      <c r="G12" s="62"/>
    </row>
    <row r="13" spans="1:7" ht="30" customHeight="1" thickBot="1" x14ac:dyDescent="0.25">
      <c r="A13" s="80" t="s">
        <v>62</v>
      </c>
      <c r="B13" s="332"/>
      <c r="C13" s="333"/>
      <c r="D13" s="333"/>
      <c r="E13" s="333"/>
      <c r="F13" s="334"/>
      <c r="G13" s="62"/>
    </row>
    <row r="14" spans="1:7" ht="28.35" customHeight="1" thickBot="1" x14ac:dyDescent="0.25">
      <c r="A14" s="80" t="s">
        <v>68</v>
      </c>
      <c r="B14" s="338"/>
      <c r="C14" s="339"/>
      <c r="D14" s="339"/>
      <c r="E14" s="339"/>
      <c r="F14" s="340"/>
      <c r="G14" s="62"/>
    </row>
    <row r="15" spans="1:7" ht="30" customHeight="1" thickBot="1" x14ac:dyDescent="0.25">
      <c r="A15" s="80" t="s">
        <v>71</v>
      </c>
      <c r="B15" s="329"/>
      <c r="C15" s="330"/>
      <c r="D15" s="330"/>
      <c r="E15" s="330"/>
      <c r="F15" s="331"/>
      <c r="G15" s="62"/>
    </row>
    <row r="16" spans="1:7" ht="33" customHeight="1" thickBot="1" x14ac:dyDescent="0.25">
      <c r="A16" s="80" t="s">
        <v>4</v>
      </c>
      <c r="B16" s="332"/>
      <c r="C16" s="333"/>
      <c r="D16" s="333"/>
      <c r="E16" s="333"/>
      <c r="F16" s="334"/>
      <c r="G16" s="62"/>
    </row>
    <row r="17" spans="1:7" ht="39" thickBot="1" x14ac:dyDescent="0.25">
      <c r="A17" s="177" t="s">
        <v>70</v>
      </c>
      <c r="B17" s="332"/>
      <c r="C17" s="333"/>
      <c r="D17" s="333"/>
      <c r="E17" s="333"/>
      <c r="F17" s="334"/>
      <c r="G17" s="63"/>
    </row>
    <row r="18" spans="1:7" ht="29.1" customHeight="1" thickBot="1" x14ac:dyDescent="0.25">
      <c r="A18" s="64"/>
      <c r="B18" s="65"/>
      <c r="C18" s="66"/>
      <c r="D18" s="341" t="s">
        <v>27</v>
      </c>
      <c r="E18" s="342"/>
      <c r="F18" s="343"/>
      <c r="G18" s="81">
        <f>SUM(G11+G12+G13+G14+G15+G16+G17)</f>
        <v>0</v>
      </c>
    </row>
    <row r="19" spans="1:7" ht="26.45" customHeight="1" thickBot="1" x14ac:dyDescent="0.25">
      <c r="A19" s="67"/>
      <c r="B19" s="65"/>
      <c r="C19" s="66"/>
      <c r="D19" s="82" t="s">
        <v>16</v>
      </c>
      <c r="E19" s="84">
        <f>AVERAGE(G18/7)</f>
        <v>0</v>
      </c>
      <c r="F19" s="41">
        <v>0.75</v>
      </c>
      <c r="G19" s="36">
        <f>PRODUCT(E19*0.75)</f>
        <v>0</v>
      </c>
    </row>
    <row r="20" spans="1:7" ht="28.35" customHeight="1" thickBot="1" x14ac:dyDescent="0.25">
      <c r="A20" s="323"/>
      <c r="B20" s="324"/>
      <c r="C20" s="68"/>
      <c r="D20" s="83" t="s">
        <v>18</v>
      </c>
      <c r="E20" s="23"/>
      <c r="F20" s="42">
        <v>0.25</v>
      </c>
      <c r="G20" s="37">
        <f>PRODUCT(E20*0.25)</f>
        <v>0</v>
      </c>
    </row>
    <row r="21" spans="1:7" ht="33" customHeight="1" thickBot="1" x14ac:dyDescent="0.25">
      <c r="A21" s="55"/>
      <c r="B21" s="55"/>
      <c r="C21" s="55"/>
      <c r="D21" s="55"/>
      <c r="E21" s="335" t="s">
        <v>26</v>
      </c>
      <c r="F21" s="336"/>
      <c r="G21" s="38">
        <f>SUM(G19+G20)</f>
        <v>0</v>
      </c>
    </row>
    <row r="22" spans="1:7" ht="26.1" customHeight="1" x14ac:dyDescent="0.2">
      <c r="A22" s="55"/>
      <c r="B22" s="55"/>
      <c r="C22" s="55"/>
      <c r="D22" s="55"/>
      <c r="E22" s="199"/>
      <c r="F22" s="199"/>
      <c r="G22" s="200"/>
    </row>
    <row r="23" spans="1:7" ht="22.35" customHeight="1" thickBot="1" x14ac:dyDescent="0.3">
      <c r="A23" s="77" t="s">
        <v>2</v>
      </c>
      <c r="B23" s="78"/>
      <c r="C23" s="78"/>
      <c r="D23" s="78"/>
      <c r="E23" s="78"/>
      <c r="F23" s="55"/>
      <c r="G23" s="206"/>
    </row>
    <row r="24" spans="1:7" ht="29.45" customHeight="1" thickBot="1" x14ac:dyDescent="0.25">
      <c r="A24" s="85"/>
      <c r="B24" s="311" t="s">
        <v>75</v>
      </c>
      <c r="C24" s="312"/>
      <c r="D24" s="86" t="s">
        <v>76</v>
      </c>
      <c r="E24" s="83" t="s">
        <v>77</v>
      </c>
      <c r="F24" s="55"/>
      <c r="G24" s="132"/>
    </row>
    <row r="25" spans="1:7" ht="23.1" customHeight="1" thickBot="1" x14ac:dyDescent="0.25">
      <c r="A25" s="93" t="s">
        <v>73</v>
      </c>
      <c r="B25" s="313"/>
      <c r="C25" s="314"/>
      <c r="D25" s="74"/>
      <c r="E25" s="87">
        <v>0.25</v>
      </c>
      <c r="F25" s="49">
        <f>PRODUCT(D25*0.25)</f>
        <v>0</v>
      </c>
      <c r="G25" s="55"/>
    </row>
    <row r="26" spans="1:7" ht="23.1" customHeight="1" thickBot="1" x14ac:dyDescent="0.3">
      <c r="A26" s="94" t="s">
        <v>72</v>
      </c>
      <c r="B26" s="315"/>
      <c r="C26" s="316"/>
      <c r="D26" s="75"/>
      <c r="E26" s="88">
        <v>0.5</v>
      </c>
      <c r="F26" s="36">
        <f>PRODUCT(D26*0.5)</f>
        <v>0</v>
      </c>
      <c r="G26" s="69"/>
    </row>
    <row r="27" spans="1:7" ht="24" customHeight="1" thickBot="1" x14ac:dyDescent="0.3">
      <c r="A27" s="93" t="s">
        <v>74</v>
      </c>
      <c r="B27" s="313"/>
      <c r="C27" s="314"/>
      <c r="D27" s="75"/>
      <c r="E27" s="89">
        <v>0.25</v>
      </c>
      <c r="F27" s="90">
        <f>PRODUCT(D27*0.25)</f>
        <v>0</v>
      </c>
      <c r="G27" s="69"/>
    </row>
    <row r="28" spans="1:7" ht="29.25" customHeight="1" thickBot="1" x14ac:dyDescent="0.25">
      <c r="A28" s="304" t="s">
        <v>23</v>
      </c>
      <c r="B28" s="305"/>
      <c r="C28" s="306"/>
      <c r="D28" s="317" t="s">
        <v>83</v>
      </c>
      <c r="E28" s="318"/>
      <c r="F28" s="91">
        <f>SUM(F25+F26+F27)</f>
        <v>0</v>
      </c>
      <c r="G28" s="70"/>
    </row>
    <row r="29" spans="1:7" ht="38.1" customHeight="1" thickBot="1" x14ac:dyDescent="0.25">
      <c r="A29" s="304"/>
      <c r="B29" s="305"/>
      <c r="C29" s="306"/>
      <c r="D29" s="301" t="s">
        <v>84</v>
      </c>
      <c r="E29" s="302"/>
      <c r="F29" s="303"/>
      <c r="G29" s="92">
        <f>AVERAGE((G21+F28)/2)</f>
        <v>0</v>
      </c>
    </row>
    <row r="30" spans="1:7" x14ac:dyDescent="0.2">
      <c r="A30" s="304"/>
      <c r="B30" s="305"/>
      <c r="C30" s="306"/>
      <c r="D30" s="71"/>
      <c r="E30" s="319"/>
      <c r="F30" s="319"/>
      <c r="G30" s="72"/>
    </row>
    <row r="31" spans="1:7" x14ac:dyDescent="0.2">
      <c r="A31" s="304"/>
      <c r="B31" s="305"/>
      <c r="C31" s="306"/>
      <c r="D31" s="73"/>
      <c r="E31" s="73"/>
      <c r="F31" s="73"/>
      <c r="G31" s="55"/>
    </row>
    <row r="32" spans="1:7" ht="30" customHeight="1" x14ac:dyDescent="0.2">
      <c r="A32" s="304"/>
      <c r="B32" s="305"/>
      <c r="C32" s="306"/>
      <c r="D32" s="56"/>
      <c r="E32" s="57"/>
      <c r="F32" s="55"/>
      <c r="G32" s="55"/>
    </row>
    <row r="33" spans="1:7" ht="15" customHeight="1" x14ac:dyDescent="0.2">
      <c r="A33" s="304"/>
      <c r="B33" s="305"/>
      <c r="C33" s="306"/>
      <c r="D33" s="55"/>
      <c r="E33" s="55"/>
      <c r="F33" s="55"/>
      <c r="G33" s="55"/>
    </row>
    <row r="34" spans="1:7" ht="15" customHeight="1" x14ac:dyDescent="0.2">
      <c r="A34" s="304"/>
      <c r="B34" s="305"/>
      <c r="C34" s="306"/>
      <c r="D34" s="78"/>
      <c r="E34" s="78"/>
      <c r="F34" s="78"/>
      <c r="G34" s="55"/>
    </row>
    <row r="35" spans="1:7" x14ac:dyDescent="0.2">
      <c r="A35" s="304"/>
      <c r="B35" s="305"/>
      <c r="C35" s="306"/>
      <c r="D35" s="95" t="s">
        <v>28</v>
      </c>
      <c r="E35" s="78"/>
      <c r="F35" s="78"/>
      <c r="G35" s="55"/>
    </row>
    <row r="36" spans="1:7" ht="15" thickBot="1" x14ac:dyDescent="0.25">
      <c r="A36" s="307"/>
      <c r="B36" s="308"/>
      <c r="C36" s="309"/>
      <c r="D36" s="96" t="s">
        <v>25</v>
      </c>
      <c r="E36" s="78"/>
      <c r="F36" s="78"/>
      <c r="G36" s="55"/>
    </row>
    <row r="37" spans="1:7" x14ac:dyDescent="0.2">
      <c r="A37" s="55"/>
      <c r="B37" s="55"/>
      <c r="C37" s="55"/>
      <c r="D37" s="55"/>
      <c r="E37" s="55"/>
      <c r="F37" s="55"/>
      <c r="G37" s="55"/>
    </row>
  </sheetData>
  <sheetProtection sheet="1" objects="1" scenarios="1" selectLockedCells="1"/>
  <mergeCells count="27">
    <mergeCell ref="B12:F12"/>
    <mergeCell ref="B13:F13"/>
    <mergeCell ref="E21:F21"/>
    <mergeCell ref="A5:C5"/>
    <mergeCell ref="A6:C6"/>
    <mergeCell ref="D6:G6"/>
    <mergeCell ref="B14:F14"/>
    <mergeCell ref="B15:F15"/>
    <mergeCell ref="B16:F16"/>
    <mergeCell ref="B17:F17"/>
    <mergeCell ref="D18:F18"/>
    <mergeCell ref="F2:F4"/>
    <mergeCell ref="G2:G3"/>
    <mergeCell ref="D29:F29"/>
    <mergeCell ref="A28:C36"/>
    <mergeCell ref="A2:D2"/>
    <mergeCell ref="B24:C24"/>
    <mergeCell ref="B25:C25"/>
    <mergeCell ref="B26:C26"/>
    <mergeCell ref="B27:C27"/>
    <mergeCell ref="D28:E28"/>
    <mergeCell ref="E30:F30"/>
    <mergeCell ref="A7:C7"/>
    <mergeCell ref="D7:G7"/>
    <mergeCell ref="A20:B20"/>
    <mergeCell ref="B10:F10"/>
    <mergeCell ref="B11:F11"/>
  </mergeCells>
  <phoneticPr fontId="11" type="noConversion"/>
  <pageMargins left="0.55118110236220474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I41"/>
  <sheetViews>
    <sheetView topLeftCell="A6" zoomScale="110" zoomScaleNormal="110" zoomScalePageLayoutView="110" workbookViewId="0">
      <selection activeCell="B25" sqref="B25:D25"/>
    </sheetView>
  </sheetViews>
  <sheetFormatPr defaultColWidth="8.85546875" defaultRowHeight="12.75" x14ac:dyDescent="0.2"/>
  <cols>
    <col min="1" max="1" width="18.28515625" customWidth="1"/>
    <col min="6" max="6" width="9.140625" customWidth="1"/>
    <col min="7" max="7" width="8.85546875" customWidth="1"/>
    <col min="8" max="8" width="11.28515625" customWidth="1"/>
    <col min="9" max="9" width="10.85546875" customWidth="1"/>
  </cols>
  <sheetData>
    <row r="1" spans="1:9" ht="16.5" thickBot="1" x14ac:dyDescent="0.3">
      <c r="A1" s="7"/>
      <c r="B1" s="6"/>
      <c r="C1" s="6"/>
      <c r="D1" s="6"/>
      <c r="E1" s="6"/>
      <c r="F1" s="6"/>
      <c r="G1" s="6"/>
      <c r="H1" s="181" t="s">
        <v>80</v>
      </c>
      <c r="I1" s="180" t="s">
        <v>82</v>
      </c>
    </row>
    <row r="2" spans="1:9" ht="20.25" x14ac:dyDescent="0.3">
      <c r="A2" s="227" t="s">
        <v>36</v>
      </c>
      <c r="B2" s="292"/>
      <c r="C2" s="292"/>
      <c r="D2" s="292"/>
      <c r="E2" s="292"/>
      <c r="F2" s="292"/>
      <c r="G2" s="292"/>
      <c r="H2" s="224"/>
      <c r="I2" s="224"/>
    </row>
    <row r="3" spans="1:9" ht="13.5" thickBot="1" x14ac:dyDescent="0.25">
      <c r="A3" s="8"/>
      <c r="B3" s="8"/>
      <c r="C3" s="8"/>
      <c r="D3" s="8"/>
      <c r="E3" s="8"/>
      <c r="F3" s="8"/>
      <c r="G3" s="8"/>
      <c r="H3" s="300"/>
      <c r="I3" s="297"/>
    </row>
    <row r="4" spans="1:9" ht="13.5" thickBot="1" x14ac:dyDescent="0.25">
      <c r="A4" s="9"/>
      <c r="B4" s="6"/>
      <c r="C4" s="6"/>
      <c r="D4" s="6"/>
      <c r="E4" s="6"/>
      <c r="F4" s="6"/>
      <c r="G4" s="6"/>
      <c r="H4" s="297"/>
      <c r="I4" s="182" t="s">
        <v>81</v>
      </c>
    </row>
    <row r="5" spans="1:9" ht="19.350000000000001" customHeight="1" thickBot="1" x14ac:dyDescent="0.25">
      <c r="A5" s="280" t="s">
        <v>5</v>
      </c>
      <c r="B5" s="281"/>
      <c r="C5" s="282"/>
      <c r="D5" s="293" t="s">
        <v>40</v>
      </c>
      <c r="E5" s="294"/>
      <c r="F5" s="294"/>
      <c r="G5" s="294"/>
      <c r="H5" s="295"/>
      <c r="I5" s="185"/>
    </row>
    <row r="6" spans="1:9" ht="20.45" customHeight="1" x14ac:dyDescent="0.2">
      <c r="A6" s="280" t="s">
        <v>6</v>
      </c>
      <c r="B6" s="281"/>
      <c r="C6" s="282"/>
      <c r="D6" s="283" t="s">
        <v>8</v>
      </c>
      <c r="E6" s="283"/>
      <c r="F6" s="283"/>
      <c r="G6" s="283"/>
      <c r="H6" s="283"/>
      <c r="I6" s="6"/>
    </row>
    <row r="7" spans="1:9" ht="21" customHeight="1" x14ac:dyDescent="0.2">
      <c r="A7" s="280" t="s">
        <v>7</v>
      </c>
      <c r="B7" s="281"/>
      <c r="C7" s="282"/>
      <c r="D7" s="283" t="s">
        <v>9</v>
      </c>
      <c r="E7" s="283"/>
      <c r="F7" s="283"/>
      <c r="G7" s="283"/>
      <c r="H7" s="283"/>
      <c r="I7" s="6"/>
    </row>
    <row r="8" spans="1:9" x14ac:dyDescent="0.2">
      <c r="A8" s="11"/>
      <c r="B8" s="6"/>
      <c r="C8" s="6"/>
      <c r="D8" s="6"/>
      <c r="E8" s="6"/>
      <c r="F8" s="6"/>
      <c r="G8" s="8"/>
      <c r="H8" s="6"/>
      <c r="I8" s="6"/>
    </row>
    <row r="9" spans="1:9" ht="19.350000000000001" customHeight="1" thickBot="1" x14ac:dyDescent="0.3">
      <c r="A9" s="31" t="s">
        <v>0</v>
      </c>
      <c r="B9" s="32"/>
      <c r="C9" s="32"/>
      <c r="D9" s="32"/>
      <c r="E9" s="32"/>
      <c r="F9" s="32"/>
      <c r="G9" s="32"/>
      <c r="H9" s="32"/>
      <c r="I9" s="32"/>
    </row>
    <row r="10" spans="1:9" ht="19.350000000000001" customHeight="1" thickBot="1" x14ac:dyDescent="0.25">
      <c r="A10" s="33"/>
      <c r="B10" s="250" t="s">
        <v>75</v>
      </c>
      <c r="C10" s="251"/>
      <c r="D10" s="251"/>
      <c r="E10" s="251"/>
      <c r="F10" s="251"/>
      <c r="G10" s="251"/>
      <c r="H10" s="252"/>
      <c r="I10" s="183" t="s">
        <v>76</v>
      </c>
    </row>
    <row r="11" spans="1:9" ht="23.1" customHeight="1" thickBot="1" x14ac:dyDescent="0.25">
      <c r="A11" s="107" t="s">
        <v>3</v>
      </c>
      <c r="B11" s="284"/>
      <c r="C11" s="285"/>
      <c r="D11" s="285"/>
      <c r="E11" s="285"/>
      <c r="F11" s="285"/>
      <c r="G11" s="285"/>
      <c r="H11" s="286"/>
      <c r="I11" s="15"/>
    </row>
    <row r="12" spans="1:9" ht="21.6" customHeight="1" thickBot="1" x14ac:dyDescent="0.25">
      <c r="A12" s="107" t="s">
        <v>1</v>
      </c>
      <c r="B12" s="284"/>
      <c r="C12" s="285"/>
      <c r="D12" s="285"/>
      <c r="E12" s="285"/>
      <c r="F12" s="285"/>
      <c r="G12" s="285"/>
      <c r="H12" s="286"/>
      <c r="I12" s="15"/>
    </row>
    <row r="13" spans="1:9" ht="21.6" customHeight="1" thickBot="1" x14ac:dyDescent="0.25">
      <c r="A13" s="107" t="s">
        <v>62</v>
      </c>
      <c r="B13" s="284"/>
      <c r="C13" s="285"/>
      <c r="D13" s="285"/>
      <c r="E13" s="285"/>
      <c r="F13" s="285"/>
      <c r="G13" s="285"/>
      <c r="H13" s="286"/>
      <c r="I13" s="15"/>
    </row>
    <row r="14" spans="1:9" ht="20.100000000000001" customHeight="1" thickBot="1" x14ac:dyDescent="0.25">
      <c r="A14" s="107" t="s">
        <v>63</v>
      </c>
      <c r="B14" s="284"/>
      <c r="C14" s="285"/>
      <c r="D14" s="285"/>
      <c r="E14" s="285"/>
      <c r="F14" s="285"/>
      <c r="G14" s="285"/>
      <c r="H14" s="286"/>
      <c r="I14" s="15"/>
    </row>
    <row r="15" spans="1:9" ht="21" customHeight="1" thickBot="1" x14ac:dyDescent="0.25">
      <c r="A15" s="107" t="s">
        <v>64</v>
      </c>
      <c r="B15" s="284"/>
      <c r="C15" s="285"/>
      <c r="D15" s="285"/>
      <c r="E15" s="285"/>
      <c r="F15" s="285"/>
      <c r="G15" s="285"/>
      <c r="H15" s="286"/>
      <c r="I15" s="15"/>
    </row>
    <row r="16" spans="1:9" ht="20.45" customHeight="1" thickBot="1" x14ac:dyDescent="0.25">
      <c r="A16" s="107" t="s">
        <v>65</v>
      </c>
      <c r="B16" s="284"/>
      <c r="C16" s="285"/>
      <c r="D16" s="285"/>
      <c r="E16" s="285"/>
      <c r="F16" s="285"/>
      <c r="G16" s="285"/>
      <c r="H16" s="286"/>
      <c r="I16" s="15"/>
    </row>
    <row r="17" spans="1:9" ht="20.100000000000001" customHeight="1" thickBot="1" x14ac:dyDescent="0.25">
      <c r="A17" s="107" t="s">
        <v>66</v>
      </c>
      <c r="B17" s="284"/>
      <c r="C17" s="285"/>
      <c r="D17" s="285"/>
      <c r="E17" s="285"/>
      <c r="F17" s="285"/>
      <c r="G17" s="285"/>
      <c r="H17" s="286"/>
      <c r="I17" s="15"/>
    </row>
    <row r="18" spans="1:9" ht="26.25" thickBot="1" x14ac:dyDescent="0.25">
      <c r="A18" s="173" t="s">
        <v>67</v>
      </c>
      <c r="B18" s="284"/>
      <c r="C18" s="285"/>
      <c r="D18" s="285"/>
      <c r="E18" s="285"/>
      <c r="F18" s="285"/>
      <c r="G18" s="285"/>
      <c r="H18" s="286"/>
      <c r="I18" s="17"/>
    </row>
    <row r="19" spans="1:9" ht="18" customHeight="1" thickBot="1" x14ac:dyDescent="0.25">
      <c r="A19" s="18"/>
      <c r="B19" s="19"/>
      <c r="C19" s="20"/>
      <c r="D19" s="6"/>
      <c r="E19" s="290" t="s">
        <v>31</v>
      </c>
      <c r="F19" s="291"/>
      <c r="G19" s="291"/>
      <c r="H19" s="288"/>
      <c r="I19" s="35">
        <f>SUM(I11:I18)</f>
        <v>0</v>
      </c>
    </row>
    <row r="20" spans="1:9" ht="19.350000000000001" customHeight="1" thickBot="1" x14ac:dyDescent="0.25">
      <c r="A20" s="21"/>
      <c r="B20" s="19"/>
      <c r="C20" s="20"/>
      <c r="D20" s="6"/>
      <c r="E20" s="287" t="s">
        <v>38</v>
      </c>
      <c r="F20" s="288"/>
      <c r="G20" s="84">
        <f>AVERAGE(I19/8)</f>
        <v>0</v>
      </c>
      <c r="H20" s="41">
        <v>0.75</v>
      </c>
      <c r="I20" s="36">
        <f>G20*H20</f>
        <v>0</v>
      </c>
    </row>
    <row r="21" spans="1:9" ht="18.600000000000001" customHeight="1" thickBot="1" x14ac:dyDescent="0.4">
      <c r="A21" s="238"/>
      <c r="B21" s="239"/>
      <c r="C21" s="22"/>
      <c r="D21" s="99"/>
      <c r="E21" s="270" t="s">
        <v>8</v>
      </c>
      <c r="F21" s="289"/>
      <c r="G21" s="100"/>
      <c r="H21" s="42">
        <v>0.25</v>
      </c>
      <c r="I21" s="36">
        <f>G21*H21</f>
        <v>0</v>
      </c>
    </row>
    <row r="22" spans="1:9" ht="38.1" customHeight="1" thickBot="1" x14ac:dyDescent="0.25">
      <c r="A22" s="6"/>
      <c r="B22" s="6"/>
      <c r="C22" s="6"/>
      <c r="D22" s="6"/>
      <c r="E22" s="267" t="s">
        <v>85</v>
      </c>
      <c r="F22" s="268"/>
      <c r="G22" s="268"/>
      <c r="H22" s="269"/>
      <c r="I22" s="108">
        <f>SUM(I20+I21)</f>
        <v>0</v>
      </c>
    </row>
    <row r="23" spans="1:9" ht="19.350000000000001" customHeight="1" thickBot="1" x14ac:dyDescent="0.3">
      <c r="A23" s="31" t="s">
        <v>2</v>
      </c>
      <c r="B23" s="32"/>
      <c r="C23" s="32"/>
      <c r="D23" s="32"/>
      <c r="E23" s="32"/>
      <c r="F23" s="32"/>
      <c r="G23" s="6"/>
      <c r="H23" s="6"/>
      <c r="I23" s="32"/>
    </row>
    <row r="24" spans="1:9" ht="20.100000000000001" customHeight="1" thickBot="1" x14ac:dyDescent="0.25">
      <c r="A24" s="44"/>
      <c r="B24" s="250" t="s">
        <v>75</v>
      </c>
      <c r="C24" s="251"/>
      <c r="D24" s="251"/>
      <c r="E24" s="34" t="s">
        <v>76</v>
      </c>
      <c r="F24" s="179" t="s">
        <v>77</v>
      </c>
      <c r="G24" s="6"/>
      <c r="H24" s="6"/>
      <c r="I24" s="206"/>
    </row>
    <row r="25" spans="1:9" ht="21.6" customHeight="1" thickBot="1" x14ac:dyDescent="0.25">
      <c r="A25" s="45" t="s">
        <v>88</v>
      </c>
      <c r="B25" s="257"/>
      <c r="C25" s="258"/>
      <c r="D25" s="258"/>
      <c r="E25" s="174"/>
      <c r="F25" s="115">
        <v>0.3</v>
      </c>
      <c r="G25" s="49">
        <f>PRODUCT(E25*0.3)</f>
        <v>0</v>
      </c>
      <c r="H25" s="6"/>
      <c r="I25" s="132"/>
    </row>
    <row r="26" spans="1:9" ht="22.35" customHeight="1" thickBot="1" x14ac:dyDescent="0.25">
      <c r="A26" s="117" t="s">
        <v>100</v>
      </c>
      <c r="B26" s="278"/>
      <c r="C26" s="279"/>
      <c r="D26" s="279"/>
      <c r="E26" s="175"/>
      <c r="F26" s="116">
        <v>0.7</v>
      </c>
      <c r="G26" s="113">
        <f>E26*0.7</f>
        <v>0</v>
      </c>
      <c r="H26" s="6"/>
      <c r="I26" s="6"/>
    </row>
    <row r="27" spans="1:9" ht="24" customHeight="1" thickBot="1" x14ac:dyDescent="0.25">
      <c r="A27" s="270" t="s">
        <v>35</v>
      </c>
      <c r="B27" s="271"/>
      <c r="C27" s="271"/>
      <c r="D27" s="271"/>
      <c r="E27" s="271"/>
      <c r="F27" s="271"/>
      <c r="G27" s="114">
        <f>SUM(G25+G26)</f>
        <v>0</v>
      </c>
      <c r="H27" s="110">
        <v>0.5</v>
      </c>
      <c r="I27" s="49">
        <f>PRODUCT(G27*0.5)</f>
        <v>0</v>
      </c>
    </row>
    <row r="28" spans="1:9" ht="22.35" customHeight="1" thickBot="1" x14ac:dyDescent="0.25">
      <c r="A28" s="118" t="s">
        <v>73</v>
      </c>
      <c r="B28" s="272"/>
      <c r="C28" s="273"/>
      <c r="D28" s="273"/>
      <c r="E28" s="273"/>
      <c r="F28" s="273"/>
      <c r="G28" s="103"/>
      <c r="H28" s="111">
        <v>0.25</v>
      </c>
      <c r="I28" s="36">
        <f>PRODUCT(G28*0.25)</f>
        <v>0</v>
      </c>
    </row>
    <row r="29" spans="1:9" ht="15.75" thickBot="1" x14ac:dyDescent="0.25">
      <c r="A29" s="45" t="s">
        <v>74</v>
      </c>
      <c r="B29" s="274"/>
      <c r="C29" s="275"/>
      <c r="D29" s="275"/>
      <c r="E29" s="275"/>
      <c r="F29" s="275"/>
      <c r="G29" s="176"/>
      <c r="H29" s="112">
        <v>0.25</v>
      </c>
      <c r="I29" s="37">
        <f>PRODUCT(G29*0.25)</f>
        <v>0</v>
      </c>
    </row>
    <row r="30" spans="1:9" ht="24" customHeight="1" thickBot="1" x14ac:dyDescent="0.25">
      <c r="A30" s="261" t="s">
        <v>23</v>
      </c>
      <c r="B30" s="262"/>
      <c r="C30" s="262"/>
      <c r="D30" s="263"/>
      <c r="E30" s="276" t="s">
        <v>78</v>
      </c>
      <c r="F30" s="276"/>
      <c r="G30" s="276"/>
      <c r="H30" s="277"/>
      <c r="I30" s="109">
        <f>(I27+I28+I29)</f>
        <v>0</v>
      </c>
    </row>
    <row r="31" spans="1:9" ht="30.95" customHeight="1" thickBot="1" x14ac:dyDescent="0.25">
      <c r="A31" s="261"/>
      <c r="B31" s="262"/>
      <c r="C31" s="262"/>
      <c r="D31" s="263"/>
      <c r="E31" s="259" t="s">
        <v>79</v>
      </c>
      <c r="F31" s="259"/>
      <c r="G31" s="259"/>
      <c r="H31" s="260"/>
      <c r="I31" s="92">
        <f>AVERAGE((I22+I30)/2)</f>
        <v>0</v>
      </c>
    </row>
    <row r="32" spans="1:9" ht="14.1" customHeight="1" x14ac:dyDescent="0.2">
      <c r="A32" s="261"/>
      <c r="B32" s="262"/>
      <c r="C32" s="262"/>
      <c r="D32" s="263"/>
      <c r="E32" s="6"/>
      <c r="F32" s="6"/>
      <c r="G32" s="6"/>
      <c r="H32" s="6"/>
      <c r="I32" s="6"/>
    </row>
    <row r="33" spans="1:9" ht="14.25" x14ac:dyDescent="0.2">
      <c r="A33" s="261"/>
      <c r="B33" s="262"/>
      <c r="C33" s="262"/>
      <c r="D33" s="263"/>
      <c r="E33" s="6"/>
      <c r="F33" s="105"/>
      <c r="G33" s="6"/>
      <c r="H33" s="6"/>
      <c r="I33" s="6"/>
    </row>
    <row r="34" spans="1:9" ht="14.1" customHeight="1" x14ac:dyDescent="0.2">
      <c r="A34" s="261"/>
      <c r="B34" s="262"/>
      <c r="C34" s="262"/>
      <c r="D34" s="263"/>
      <c r="E34" s="6"/>
      <c r="F34" s="6"/>
      <c r="G34" s="6"/>
      <c r="H34" s="6"/>
      <c r="I34" s="6"/>
    </row>
    <row r="35" spans="1:9" ht="14.1" customHeight="1" x14ac:dyDescent="0.2">
      <c r="A35" s="261"/>
      <c r="B35" s="262"/>
      <c r="C35" s="262"/>
      <c r="D35" s="263"/>
      <c r="E35" s="6"/>
      <c r="F35" s="6"/>
      <c r="G35" s="6"/>
      <c r="H35" s="6"/>
      <c r="I35" s="6"/>
    </row>
    <row r="36" spans="1:9" ht="14.1" customHeight="1" x14ac:dyDescent="0.2">
      <c r="A36" s="261"/>
      <c r="B36" s="262"/>
      <c r="C36" s="262"/>
      <c r="D36" s="263"/>
      <c r="E36" s="6"/>
      <c r="F36" s="6"/>
      <c r="G36" s="6"/>
      <c r="H36" s="6"/>
      <c r="I36" s="6"/>
    </row>
    <row r="37" spans="1:9" ht="14.1" customHeight="1" x14ac:dyDescent="0.2">
      <c r="A37" s="261"/>
      <c r="B37" s="262"/>
      <c r="C37" s="262"/>
      <c r="D37" s="263"/>
      <c r="E37" s="6"/>
      <c r="F37" s="6"/>
      <c r="G37" s="6"/>
      <c r="H37" s="6"/>
      <c r="I37" s="6"/>
    </row>
    <row r="38" spans="1:9" ht="14.1" customHeight="1" x14ac:dyDescent="0.2">
      <c r="A38" s="261"/>
      <c r="B38" s="262"/>
      <c r="C38" s="262"/>
      <c r="D38" s="263"/>
      <c r="E38" s="6"/>
      <c r="F38" s="6"/>
      <c r="G38" s="6"/>
      <c r="H38" s="6"/>
      <c r="I38" s="6"/>
    </row>
    <row r="39" spans="1:9" ht="14.1" customHeight="1" x14ac:dyDescent="0.2">
      <c r="A39" s="261"/>
      <c r="B39" s="262"/>
      <c r="C39" s="262"/>
      <c r="D39" s="263"/>
      <c r="E39" s="119" t="s">
        <v>33</v>
      </c>
      <c r="F39" s="32"/>
      <c r="G39" s="32"/>
      <c r="H39" s="32"/>
      <c r="I39" s="6"/>
    </row>
    <row r="40" spans="1:9" ht="13.5" thickBot="1" x14ac:dyDescent="0.25">
      <c r="A40" s="264"/>
      <c r="B40" s="265"/>
      <c r="C40" s="265"/>
      <c r="D40" s="266"/>
      <c r="E40" s="120" t="s">
        <v>34</v>
      </c>
      <c r="F40" s="32"/>
      <c r="G40" s="32"/>
      <c r="H40" s="32"/>
      <c r="I40" s="6"/>
    </row>
    <row r="41" spans="1:9" x14ac:dyDescent="0.2">
      <c r="A41" s="6"/>
      <c r="B41" s="6"/>
      <c r="C41" s="6"/>
      <c r="D41" s="6"/>
      <c r="E41" s="6"/>
      <c r="F41" s="6"/>
      <c r="G41" s="6"/>
      <c r="H41" s="6"/>
      <c r="I41" s="6"/>
    </row>
  </sheetData>
  <sheetProtection sheet="1" objects="1" scenarios="1" selectLockedCells="1"/>
  <mergeCells count="32">
    <mergeCell ref="E22:H22"/>
    <mergeCell ref="B24:D24"/>
    <mergeCell ref="B25:D25"/>
    <mergeCell ref="B15:H15"/>
    <mergeCell ref="A2:G2"/>
    <mergeCell ref="A5:C5"/>
    <mergeCell ref="D5:H5"/>
    <mergeCell ref="A6:C6"/>
    <mergeCell ref="D6:H6"/>
    <mergeCell ref="A7:C7"/>
    <mergeCell ref="D7:H7"/>
    <mergeCell ref="B10:H10"/>
    <mergeCell ref="B11:H11"/>
    <mergeCell ref="B12:H12"/>
    <mergeCell ref="B13:H13"/>
    <mergeCell ref="B14:H14"/>
    <mergeCell ref="A30:D40"/>
    <mergeCell ref="E30:H30"/>
    <mergeCell ref="E31:H31"/>
    <mergeCell ref="B26:D26"/>
    <mergeCell ref="I2:I3"/>
    <mergeCell ref="A27:F27"/>
    <mergeCell ref="B28:F28"/>
    <mergeCell ref="B29:F29"/>
    <mergeCell ref="B16:H16"/>
    <mergeCell ref="B17:H17"/>
    <mergeCell ref="B18:H18"/>
    <mergeCell ref="E19:H19"/>
    <mergeCell ref="E20:F20"/>
    <mergeCell ref="A21:B21"/>
    <mergeCell ref="E21:F21"/>
    <mergeCell ref="H2:H4"/>
  </mergeCells>
  <phoneticPr fontId="11" type="noConversion"/>
  <pageMargins left="0.55118110236220474" right="0.3543307086614173" top="0.19685039370078741" bottom="0.19685039370078741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G37"/>
  <sheetViews>
    <sheetView topLeftCell="A14" zoomScale="98" zoomScaleNormal="98" zoomScalePageLayoutView="98" workbookViewId="0">
      <selection activeCell="A37" sqref="A37"/>
    </sheetView>
  </sheetViews>
  <sheetFormatPr defaultColWidth="8.85546875" defaultRowHeight="12.75" x14ac:dyDescent="0.2"/>
  <cols>
    <col min="1" max="1" width="17" customWidth="1"/>
    <col min="2" max="2" width="8.85546875" customWidth="1"/>
    <col min="3" max="3" width="17.42578125" customWidth="1"/>
    <col min="4" max="4" width="17.85546875" customWidth="1"/>
    <col min="5" max="5" width="11.28515625" customWidth="1"/>
    <col min="6" max="6" width="10.7109375" customWidth="1"/>
    <col min="7" max="7" width="12.28515625" customWidth="1"/>
  </cols>
  <sheetData>
    <row r="1" spans="1:7" ht="16.5" thickBot="1" x14ac:dyDescent="0.3">
      <c r="A1" s="54"/>
      <c r="B1" s="55"/>
      <c r="C1" s="55"/>
      <c r="D1" s="55"/>
      <c r="E1" s="55"/>
      <c r="F1" s="181" t="s">
        <v>80</v>
      </c>
      <c r="G1" s="180" t="s">
        <v>82</v>
      </c>
    </row>
    <row r="2" spans="1:7" ht="15.75" x14ac:dyDescent="0.2">
      <c r="A2" s="310" t="s">
        <v>95</v>
      </c>
      <c r="B2" s="310"/>
      <c r="C2" s="310"/>
      <c r="D2" s="310"/>
      <c r="E2" s="76"/>
      <c r="F2" s="224"/>
      <c r="G2" s="224"/>
    </row>
    <row r="3" spans="1:7" ht="13.5" thickBot="1" x14ac:dyDescent="0.25">
      <c r="A3" s="56"/>
      <c r="B3" s="56"/>
      <c r="C3" s="56"/>
      <c r="D3" s="56"/>
      <c r="E3" s="56"/>
      <c r="F3" s="300"/>
      <c r="G3" s="297"/>
    </row>
    <row r="4" spans="1:7" ht="13.5" thickBot="1" x14ac:dyDescent="0.25">
      <c r="A4" s="57"/>
      <c r="B4" s="55"/>
      <c r="C4" s="55"/>
      <c r="D4" s="55"/>
      <c r="E4" s="55"/>
      <c r="F4" s="297"/>
      <c r="G4" s="182" t="s">
        <v>81</v>
      </c>
    </row>
    <row r="5" spans="1:7" ht="21" customHeight="1" thickBot="1" x14ac:dyDescent="0.25">
      <c r="A5" s="320" t="s">
        <v>5</v>
      </c>
      <c r="B5" s="321"/>
      <c r="C5" s="322"/>
      <c r="D5" s="170" t="s">
        <v>40</v>
      </c>
      <c r="E5" s="171"/>
      <c r="F5" s="60"/>
      <c r="G5" s="184"/>
    </row>
    <row r="6" spans="1:7" ht="22.35" customHeight="1" x14ac:dyDescent="0.2">
      <c r="A6" s="320" t="s">
        <v>6</v>
      </c>
      <c r="B6" s="321"/>
      <c r="C6" s="322"/>
      <c r="D6" s="320" t="s">
        <v>8</v>
      </c>
      <c r="E6" s="321"/>
      <c r="F6" s="321"/>
      <c r="G6" s="337"/>
    </row>
    <row r="7" spans="1:7" ht="22.35" customHeight="1" x14ac:dyDescent="0.2">
      <c r="A7" s="320" t="s">
        <v>7</v>
      </c>
      <c r="B7" s="321"/>
      <c r="C7" s="322"/>
      <c r="D7" s="320" t="s">
        <v>9</v>
      </c>
      <c r="E7" s="321"/>
      <c r="F7" s="321"/>
      <c r="G7" s="322"/>
    </row>
    <row r="8" spans="1:7" ht="9" customHeight="1" x14ac:dyDescent="0.2">
      <c r="A8" s="61"/>
      <c r="B8" s="55"/>
      <c r="C8" s="55"/>
      <c r="D8" s="55"/>
      <c r="E8" s="55"/>
      <c r="F8" s="55"/>
      <c r="G8" s="56"/>
    </row>
    <row r="9" spans="1:7" ht="19.350000000000001" customHeight="1" thickBot="1" x14ac:dyDescent="0.3">
      <c r="A9" s="77" t="s">
        <v>0</v>
      </c>
      <c r="B9" s="78"/>
      <c r="C9" s="78"/>
      <c r="D9" s="78"/>
      <c r="E9" s="78"/>
      <c r="F9" s="78"/>
      <c r="G9" s="78"/>
    </row>
    <row r="10" spans="1:7" ht="15" thickBot="1" x14ac:dyDescent="0.25">
      <c r="A10" s="79"/>
      <c r="B10" s="311" t="s">
        <v>75</v>
      </c>
      <c r="C10" s="325"/>
      <c r="D10" s="325"/>
      <c r="E10" s="325"/>
      <c r="F10" s="312"/>
      <c r="G10" s="178" t="s">
        <v>76</v>
      </c>
    </row>
    <row r="11" spans="1:7" ht="33" customHeight="1" thickBot="1" x14ac:dyDescent="0.25">
      <c r="A11" s="80" t="s">
        <v>3</v>
      </c>
      <c r="B11" s="326"/>
      <c r="C11" s="327"/>
      <c r="D11" s="327"/>
      <c r="E11" s="327"/>
      <c r="F11" s="328"/>
      <c r="G11" s="62"/>
    </row>
    <row r="12" spans="1:7" ht="32.450000000000003" customHeight="1" thickBot="1" x14ac:dyDescent="0.25">
      <c r="A12" s="80" t="s">
        <v>1</v>
      </c>
      <c r="B12" s="329"/>
      <c r="C12" s="330"/>
      <c r="D12" s="330"/>
      <c r="E12" s="330"/>
      <c r="F12" s="331"/>
      <c r="G12" s="62"/>
    </row>
    <row r="13" spans="1:7" ht="30" customHeight="1" thickBot="1" x14ac:dyDescent="0.25">
      <c r="A13" s="80" t="s">
        <v>93</v>
      </c>
      <c r="B13" s="332"/>
      <c r="C13" s="333"/>
      <c r="D13" s="333"/>
      <c r="E13" s="333"/>
      <c r="F13" s="334"/>
      <c r="G13" s="62"/>
    </row>
    <row r="14" spans="1:7" ht="28.35" customHeight="1" thickBot="1" x14ac:dyDescent="0.25">
      <c r="A14" s="80" t="s">
        <v>96</v>
      </c>
      <c r="B14" s="338"/>
      <c r="C14" s="339"/>
      <c r="D14" s="339"/>
      <c r="E14" s="339"/>
      <c r="F14" s="340"/>
      <c r="G14" s="62"/>
    </row>
    <row r="15" spans="1:7" ht="30" customHeight="1" thickBot="1" x14ac:dyDescent="0.25">
      <c r="A15" s="80" t="s">
        <v>94</v>
      </c>
      <c r="B15" s="329"/>
      <c r="C15" s="330"/>
      <c r="D15" s="330"/>
      <c r="E15" s="330"/>
      <c r="F15" s="331"/>
      <c r="G15" s="62"/>
    </row>
    <row r="16" spans="1:7" ht="33" customHeight="1" thickBot="1" x14ac:dyDescent="0.25">
      <c r="A16" s="80" t="s">
        <v>4</v>
      </c>
      <c r="B16" s="332"/>
      <c r="C16" s="333"/>
      <c r="D16" s="333"/>
      <c r="E16" s="333"/>
      <c r="F16" s="334"/>
      <c r="G16" s="62"/>
    </row>
    <row r="17" spans="1:7" ht="39" thickBot="1" x14ac:dyDescent="0.25">
      <c r="A17" s="177" t="s">
        <v>98</v>
      </c>
      <c r="B17" s="332"/>
      <c r="C17" s="333"/>
      <c r="D17" s="333"/>
      <c r="E17" s="333"/>
      <c r="F17" s="334"/>
      <c r="G17" s="63"/>
    </row>
    <row r="18" spans="1:7" ht="29.1" customHeight="1" thickBot="1" x14ac:dyDescent="0.25">
      <c r="A18" s="64"/>
      <c r="B18" s="172"/>
      <c r="C18" s="66"/>
      <c r="D18" s="341" t="s">
        <v>27</v>
      </c>
      <c r="E18" s="342"/>
      <c r="F18" s="343"/>
      <c r="G18" s="81">
        <f>SUM(G11+G12+G13+G14+G15+G16+G17)</f>
        <v>0</v>
      </c>
    </row>
    <row r="19" spans="1:7" ht="26.45" customHeight="1" thickBot="1" x14ac:dyDescent="0.25">
      <c r="A19" s="67"/>
      <c r="B19" s="172"/>
      <c r="C19" s="66"/>
      <c r="D19" s="82" t="s">
        <v>16</v>
      </c>
      <c r="E19" s="84">
        <f>AVERAGE(G18/7)</f>
        <v>0</v>
      </c>
      <c r="F19" s="41">
        <v>0.75</v>
      </c>
      <c r="G19" s="36">
        <f>PRODUCT(E19*0.75)</f>
        <v>0</v>
      </c>
    </row>
    <row r="20" spans="1:7" ht="28.35" customHeight="1" thickBot="1" x14ac:dyDescent="0.25">
      <c r="A20" s="323"/>
      <c r="B20" s="324"/>
      <c r="C20" s="68"/>
      <c r="D20" s="83" t="s">
        <v>18</v>
      </c>
      <c r="E20" s="23"/>
      <c r="F20" s="42">
        <v>0.25</v>
      </c>
      <c r="G20" s="37">
        <f>PRODUCT(E20*0.25)</f>
        <v>0</v>
      </c>
    </row>
    <row r="21" spans="1:7" ht="33" customHeight="1" thickBot="1" x14ac:dyDescent="0.25">
      <c r="A21" s="55"/>
      <c r="B21" s="55"/>
      <c r="C21" s="55"/>
      <c r="D21" s="55"/>
      <c r="E21" s="335" t="s">
        <v>26</v>
      </c>
      <c r="F21" s="336"/>
      <c r="G21" s="38">
        <f>SUM(G19+G20)</f>
        <v>0</v>
      </c>
    </row>
    <row r="22" spans="1:7" ht="24.95" customHeight="1" x14ac:dyDescent="0.2">
      <c r="A22" s="55"/>
      <c r="B22" s="55"/>
      <c r="C22" s="55"/>
      <c r="D22" s="55"/>
      <c r="E22" s="199"/>
      <c r="F22" s="199"/>
      <c r="G22" s="200"/>
    </row>
    <row r="23" spans="1:7" ht="22.35" customHeight="1" thickBot="1" x14ac:dyDescent="0.3">
      <c r="A23" s="77" t="s">
        <v>2</v>
      </c>
      <c r="B23" s="78"/>
      <c r="C23" s="78"/>
      <c r="D23" s="78"/>
      <c r="E23" s="78"/>
      <c r="F23" s="55"/>
      <c r="G23" s="206"/>
    </row>
    <row r="24" spans="1:7" ht="29.45" customHeight="1" thickBot="1" x14ac:dyDescent="0.25">
      <c r="A24" s="85"/>
      <c r="B24" s="311" t="s">
        <v>75</v>
      </c>
      <c r="C24" s="312"/>
      <c r="D24" s="86" t="s">
        <v>76</v>
      </c>
      <c r="E24" s="83" t="s">
        <v>77</v>
      </c>
      <c r="F24" s="55"/>
      <c r="G24" s="132"/>
    </row>
    <row r="25" spans="1:7" ht="23.1" customHeight="1" thickBot="1" x14ac:dyDescent="0.25">
      <c r="A25" s="93" t="s">
        <v>73</v>
      </c>
      <c r="B25" s="313"/>
      <c r="C25" s="314"/>
      <c r="D25" s="74"/>
      <c r="E25" s="87">
        <v>0.25</v>
      </c>
      <c r="F25" s="49">
        <f>PRODUCT(D25*0.25)</f>
        <v>0</v>
      </c>
      <c r="G25" s="55"/>
    </row>
    <row r="26" spans="1:7" ht="23.1" customHeight="1" thickBot="1" x14ac:dyDescent="0.3">
      <c r="A26" s="94" t="s">
        <v>72</v>
      </c>
      <c r="B26" s="315"/>
      <c r="C26" s="316"/>
      <c r="D26" s="75"/>
      <c r="E26" s="88">
        <v>0.5</v>
      </c>
      <c r="F26" s="36">
        <f>PRODUCT(D26*0.5)</f>
        <v>0</v>
      </c>
      <c r="G26" s="69"/>
    </row>
    <row r="27" spans="1:7" ht="24" customHeight="1" thickBot="1" x14ac:dyDescent="0.3">
      <c r="A27" s="93" t="s">
        <v>74</v>
      </c>
      <c r="B27" s="313"/>
      <c r="C27" s="314"/>
      <c r="D27" s="75"/>
      <c r="E27" s="89">
        <v>0.25</v>
      </c>
      <c r="F27" s="90">
        <f>PRODUCT(D27*0.25)</f>
        <v>0</v>
      </c>
      <c r="G27" s="69"/>
    </row>
    <row r="28" spans="1:7" ht="29.25" customHeight="1" thickBot="1" x14ac:dyDescent="0.25">
      <c r="A28" s="304" t="s">
        <v>23</v>
      </c>
      <c r="B28" s="305"/>
      <c r="C28" s="306"/>
      <c r="D28" s="317" t="s">
        <v>83</v>
      </c>
      <c r="E28" s="318"/>
      <c r="F28" s="91">
        <f>SUM(F25+F26+F27)</f>
        <v>0</v>
      </c>
      <c r="G28" s="70"/>
    </row>
    <row r="29" spans="1:7" ht="38.1" customHeight="1" thickBot="1" x14ac:dyDescent="0.25">
      <c r="A29" s="304"/>
      <c r="B29" s="305"/>
      <c r="C29" s="306"/>
      <c r="D29" s="301" t="s">
        <v>84</v>
      </c>
      <c r="E29" s="302"/>
      <c r="F29" s="303"/>
      <c r="G29" s="92">
        <f>AVERAGE((G21+F28)/2)</f>
        <v>0</v>
      </c>
    </row>
    <row r="30" spans="1:7" x14ac:dyDescent="0.2">
      <c r="A30" s="304"/>
      <c r="B30" s="305"/>
      <c r="C30" s="306"/>
      <c r="D30" s="71"/>
      <c r="E30" s="319"/>
      <c r="F30" s="319"/>
      <c r="G30" s="72"/>
    </row>
    <row r="31" spans="1:7" x14ac:dyDescent="0.2">
      <c r="A31" s="304"/>
      <c r="B31" s="305"/>
      <c r="C31" s="306"/>
      <c r="D31" s="73"/>
      <c r="E31" s="73"/>
      <c r="F31" s="73"/>
      <c r="G31" s="55"/>
    </row>
    <row r="32" spans="1:7" ht="30" customHeight="1" x14ac:dyDescent="0.2">
      <c r="A32" s="304"/>
      <c r="B32" s="305"/>
      <c r="C32" s="306"/>
      <c r="D32" s="56"/>
      <c r="E32" s="57"/>
      <c r="F32" s="55"/>
      <c r="G32" s="55"/>
    </row>
    <row r="33" spans="1:7" ht="15" customHeight="1" x14ac:dyDescent="0.2">
      <c r="A33" s="304"/>
      <c r="B33" s="305"/>
      <c r="C33" s="306"/>
      <c r="D33" s="55"/>
      <c r="E33" s="55"/>
      <c r="F33" s="55"/>
      <c r="G33" s="55"/>
    </row>
    <row r="34" spans="1:7" ht="15" customHeight="1" x14ac:dyDescent="0.2">
      <c r="A34" s="304"/>
      <c r="B34" s="305"/>
      <c r="C34" s="306"/>
      <c r="D34" s="78"/>
      <c r="E34" s="78"/>
      <c r="F34" s="78"/>
      <c r="G34" s="55"/>
    </row>
    <row r="35" spans="1:7" x14ac:dyDescent="0.2">
      <c r="A35" s="304"/>
      <c r="B35" s="305"/>
      <c r="C35" s="306"/>
      <c r="D35" s="95" t="s">
        <v>28</v>
      </c>
      <c r="E35" s="78"/>
      <c r="F35" s="78"/>
      <c r="G35" s="55"/>
    </row>
    <row r="36" spans="1:7" ht="15" thickBot="1" x14ac:dyDescent="0.25">
      <c r="A36" s="307"/>
      <c r="B36" s="308"/>
      <c r="C36" s="309"/>
      <c r="D36" s="96" t="s">
        <v>25</v>
      </c>
      <c r="E36" s="78"/>
      <c r="F36" s="78"/>
      <c r="G36" s="55"/>
    </row>
    <row r="37" spans="1:7" x14ac:dyDescent="0.2">
      <c r="A37" s="55"/>
      <c r="B37" s="55"/>
      <c r="C37" s="55"/>
      <c r="D37" s="55"/>
      <c r="E37" s="55"/>
      <c r="F37" s="55"/>
      <c r="G37" s="55"/>
    </row>
  </sheetData>
  <sheetProtection sheet="1" objects="1" scenarios="1" selectLockedCells="1"/>
  <mergeCells count="27">
    <mergeCell ref="D18:F18"/>
    <mergeCell ref="B13:F13"/>
    <mergeCell ref="B14:F14"/>
    <mergeCell ref="B15:F15"/>
    <mergeCell ref="B16:F16"/>
    <mergeCell ref="B17:F17"/>
    <mergeCell ref="A28:C36"/>
    <mergeCell ref="D28:E28"/>
    <mergeCell ref="D29:F29"/>
    <mergeCell ref="E30:F30"/>
    <mergeCell ref="A20:B20"/>
    <mergeCell ref="E21:F21"/>
    <mergeCell ref="B24:C24"/>
    <mergeCell ref="B25:C25"/>
    <mergeCell ref="B26:C26"/>
    <mergeCell ref="B27:C27"/>
    <mergeCell ref="A2:D2"/>
    <mergeCell ref="F2:F4"/>
    <mergeCell ref="G2:G3"/>
    <mergeCell ref="A5:C5"/>
    <mergeCell ref="A6:C6"/>
    <mergeCell ref="D6:G6"/>
    <mergeCell ref="A7:C7"/>
    <mergeCell ref="D7:G7"/>
    <mergeCell ref="B10:F10"/>
    <mergeCell ref="B11:F11"/>
    <mergeCell ref="B12:F12"/>
  </mergeCells>
  <phoneticPr fontId="11" type="noConversion"/>
  <pageMargins left="0.55118110236220474" right="0.35433070866141736" top="0.19685039370078741" bottom="0.19685039370078741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G37"/>
  <sheetViews>
    <sheetView topLeftCell="A13" zoomScale="98" zoomScaleNormal="98" zoomScalePageLayoutView="98" workbookViewId="0">
      <selection activeCell="A37" sqref="A37"/>
    </sheetView>
  </sheetViews>
  <sheetFormatPr defaultColWidth="8.85546875" defaultRowHeight="12.75" x14ac:dyDescent="0.2"/>
  <cols>
    <col min="1" max="1" width="19.7109375" customWidth="1"/>
    <col min="2" max="2" width="8.85546875" customWidth="1"/>
    <col min="3" max="3" width="17.42578125" customWidth="1"/>
    <col min="4" max="4" width="17.85546875" customWidth="1"/>
    <col min="5" max="5" width="11.28515625" customWidth="1"/>
    <col min="6" max="6" width="10.7109375" customWidth="1"/>
    <col min="7" max="7" width="12.28515625" customWidth="1"/>
  </cols>
  <sheetData>
    <row r="1" spans="1:7" ht="16.5" thickBot="1" x14ac:dyDescent="0.3">
      <c r="A1" s="54"/>
      <c r="B1" s="55"/>
      <c r="C1" s="55"/>
      <c r="D1" s="55"/>
      <c r="E1" s="55"/>
      <c r="F1" s="181" t="s">
        <v>80</v>
      </c>
      <c r="G1" s="180" t="s">
        <v>82</v>
      </c>
    </row>
    <row r="2" spans="1:7" ht="15.75" x14ac:dyDescent="0.2">
      <c r="A2" s="310" t="s">
        <v>101</v>
      </c>
      <c r="B2" s="310"/>
      <c r="C2" s="310"/>
      <c r="D2" s="310"/>
      <c r="E2" s="76"/>
      <c r="F2" s="224"/>
      <c r="G2" s="224"/>
    </row>
    <row r="3" spans="1:7" ht="13.5" thickBot="1" x14ac:dyDescent="0.25">
      <c r="A3" s="56"/>
      <c r="B3" s="56"/>
      <c r="C3" s="56"/>
      <c r="D3" s="56"/>
      <c r="E3" s="56"/>
      <c r="F3" s="300"/>
      <c r="G3" s="297"/>
    </row>
    <row r="4" spans="1:7" ht="13.5" thickBot="1" x14ac:dyDescent="0.25">
      <c r="A4" s="57"/>
      <c r="B4" s="55"/>
      <c r="C4" s="55"/>
      <c r="D4" s="55"/>
      <c r="E4" s="55"/>
      <c r="F4" s="297"/>
      <c r="G4" s="182" t="s">
        <v>81</v>
      </c>
    </row>
    <row r="5" spans="1:7" ht="21" customHeight="1" thickBot="1" x14ac:dyDescent="0.25">
      <c r="A5" s="320" t="s">
        <v>5</v>
      </c>
      <c r="B5" s="321"/>
      <c r="C5" s="322"/>
      <c r="D5" s="192" t="s">
        <v>40</v>
      </c>
      <c r="E5" s="193"/>
      <c r="F5" s="60"/>
      <c r="G5" s="184"/>
    </row>
    <row r="6" spans="1:7" ht="22.35" customHeight="1" x14ac:dyDescent="0.2">
      <c r="A6" s="320" t="s">
        <v>6</v>
      </c>
      <c r="B6" s="321"/>
      <c r="C6" s="322"/>
      <c r="D6" s="320" t="s">
        <v>8</v>
      </c>
      <c r="E6" s="321"/>
      <c r="F6" s="321"/>
      <c r="G6" s="337"/>
    </row>
    <row r="7" spans="1:7" ht="22.35" customHeight="1" x14ac:dyDescent="0.2">
      <c r="A7" s="320" t="s">
        <v>7</v>
      </c>
      <c r="B7" s="321"/>
      <c r="C7" s="322"/>
      <c r="D7" s="320" t="s">
        <v>9</v>
      </c>
      <c r="E7" s="321"/>
      <c r="F7" s="321"/>
      <c r="G7" s="322"/>
    </row>
    <row r="8" spans="1:7" ht="9" customHeight="1" x14ac:dyDescent="0.2">
      <c r="A8" s="61"/>
      <c r="B8" s="55"/>
      <c r="C8" s="55"/>
      <c r="D8" s="55"/>
      <c r="E8" s="55"/>
      <c r="F8" s="55"/>
      <c r="G8" s="56"/>
    </row>
    <row r="9" spans="1:7" ht="19.350000000000001" customHeight="1" thickBot="1" x14ac:dyDescent="0.3">
      <c r="A9" s="77" t="s">
        <v>0</v>
      </c>
      <c r="B9" s="78"/>
      <c r="C9" s="78"/>
      <c r="D9" s="78"/>
      <c r="E9" s="78"/>
      <c r="F9" s="78"/>
      <c r="G9" s="78"/>
    </row>
    <row r="10" spans="1:7" ht="15" thickBot="1" x14ac:dyDescent="0.25">
      <c r="A10" s="79"/>
      <c r="B10" s="311" t="s">
        <v>75</v>
      </c>
      <c r="C10" s="325"/>
      <c r="D10" s="325"/>
      <c r="E10" s="325"/>
      <c r="F10" s="312"/>
      <c r="G10" s="178" t="s">
        <v>76</v>
      </c>
    </row>
    <row r="11" spans="1:7" ht="33" customHeight="1" thickBot="1" x14ac:dyDescent="0.25">
      <c r="A11" s="80" t="s">
        <v>3</v>
      </c>
      <c r="B11" s="326"/>
      <c r="C11" s="327"/>
      <c r="D11" s="327"/>
      <c r="E11" s="327"/>
      <c r="F11" s="328"/>
      <c r="G11" s="62"/>
    </row>
    <row r="12" spans="1:7" ht="32.450000000000003" customHeight="1" thickBot="1" x14ac:dyDescent="0.25">
      <c r="A12" s="80" t="s">
        <v>1</v>
      </c>
      <c r="B12" s="329"/>
      <c r="C12" s="330"/>
      <c r="D12" s="330"/>
      <c r="E12" s="330"/>
      <c r="F12" s="331"/>
      <c r="G12" s="62"/>
    </row>
    <row r="13" spans="1:7" ht="30" customHeight="1" thickBot="1" x14ac:dyDescent="0.25">
      <c r="A13" s="80" t="s">
        <v>93</v>
      </c>
      <c r="B13" s="332"/>
      <c r="C13" s="333"/>
      <c r="D13" s="333"/>
      <c r="E13" s="333"/>
      <c r="F13" s="334"/>
      <c r="G13" s="62"/>
    </row>
    <row r="14" spans="1:7" ht="28.35" customHeight="1" thickBot="1" x14ac:dyDescent="0.25">
      <c r="A14" s="80" t="s">
        <v>68</v>
      </c>
      <c r="B14" s="338"/>
      <c r="C14" s="339"/>
      <c r="D14" s="339"/>
      <c r="E14" s="339"/>
      <c r="F14" s="340"/>
      <c r="G14" s="62"/>
    </row>
    <row r="15" spans="1:7" ht="30" customHeight="1" thickBot="1" x14ac:dyDescent="0.25">
      <c r="A15" s="80" t="s">
        <v>97</v>
      </c>
      <c r="B15" s="329"/>
      <c r="C15" s="330"/>
      <c r="D15" s="330"/>
      <c r="E15" s="330"/>
      <c r="F15" s="331"/>
      <c r="G15" s="62"/>
    </row>
    <row r="16" spans="1:7" ht="33" customHeight="1" thickBot="1" x14ac:dyDescent="0.25">
      <c r="A16" s="80" t="s">
        <v>4</v>
      </c>
      <c r="B16" s="332"/>
      <c r="C16" s="333"/>
      <c r="D16" s="333"/>
      <c r="E16" s="333"/>
      <c r="F16" s="334"/>
      <c r="G16" s="62"/>
    </row>
    <row r="17" spans="1:7" ht="26.25" thickBot="1" x14ac:dyDescent="0.25">
      <c r="A17" s="177" t="s">
        <v>102</v>
      </c>
      <c r="B17" s="332"/>
      <c r="C17" s="333"/>
      <c r="D17" s="333"/>
      <c r="E17" s="333"/>
      <c r="F17" s="334"/>
      <c r="G17" s="63"/>
    </row>
    <row r="18" spans="1:7" ht="29.1" customHeight="1" thickBot="1" x14ac:dyDescent="0.25">
      <c r="A18" s="64"/>
      <c r="B18" s="194"/>
      <c r="C18" s="66"/>
      <c r="D18" s="341" t="s">
        <v>27</v>
      </c>
      <c r="E18" s="342"/>
      <c r="F18" s="343"/>
      <c r="G18" s="81">
        <f>SUM(G11+G12+G13+G14+G15+G16+G17)</f>
        <v>0</v>
      </c>
    </row>
    <row r="19" spans="1:7" ht="26.45" customHeight="1" thickBot="1" x14ac:dyDescent="0.25">
      <c r="A19" s="67"/>
      <c r="B19" s="194"/>
      <c r="C19" s="66"/>
      <c r="D19" s="82" t="s">
        <v>16</v>
      </c>
      <c r="E19" s="84">
        <f>AVERAGE(G18/7)</f>
        <v>0</v>
      </c>
      <c r="F19" s="41">
        <v>0.75</v>
      </c>
      <c r="G19" s="36">
        <f>PRODUCT(E19*0.75)</f>
        <v>0</v>
      </c>
    </row>
    <row r="20" spans="1:7" ht="28.35" customHeight="1" thickBot="1" x14ac:dyDescent="0.25">
      <c r="A20" s="323"/>
      <c r="B20" s="324"/>
      <c r="C20" s="68"/>
      <c r="D20" s="83" t="s">
        <v>18</v>
      </c>
      <c r="E20" s="23"/>
      <c r="F20" s="42">
        <v>0.25</v>
      </c>
      <c r="G20" s="37">
        <f>PRODUCT(E20*0.25)</f>
        <v>0</v>
      </c>
    </row>
    <row r="21" spans="1:7" ht="33" customHeight="1" thickBot="1" x14ac:dyDescent="0.25">
      <c r="A21" s="55"/>
      <c r="B21" s="55"/>
      <c r="C21" s="55"/>
      <c r="D21" s="55"/>
      <c r="E21" s="335" t="s">
        <v>26</v>
      </c>
      <c r="F21" s="336"/>
      <c r="G21" s="38">
        <f>SUM(G19+G20)</f>
        <v>0</v>
      </c>
    </row>
    <row r="22" spans="1:7" ht="24.95" customHeight="1" x14ac:dyDescent="0.2">
      <c r="A22" s="55"/>
      <c r="B22" s="55"/>
      <c r="C22" s="55"/>
      <c r="D22" s="55"/>
      <c r="E22" s="199"/>
      <c r="F22" s="199"/>
      <c r="G22" s="200"/>
    </row>
    <row r="23" spans="1:7" ht="22.35" customHeight="1" thickBot="1" x14ac:dyDescent="0.3">
      <c r="A23" s="77" t="s">
        <v>2</v>
      </c>
      <c r="B23" s="78"/>
      <c r="C23" s="78"/>
      <c r="D23" s="78"/>
      <c r="E23" s="78"/>
      <c r="F23" s="55"/>
      <c r="G23" s="206"/>
    </row>
    <row r="24" spans="1:7" ht="29.45" customHeight="1" thickBot="1" x14ac:dyDescent="0.25">
      <c r="A24" s="85"/>
      <c r="B24" s="311" t="s">
        <v>75</v>
      </c>
      <c r="C24" s="312"/>
      <c r="D24" s="86" t="s">
        <v>76</v>
      </c>
      <c r="E24" s="83" t="s">
        <v>77</v>
      </c>
      <c r="F24" s="198"/>
      <c r="G24" s="132"/>
    </row>
    <row r="25" spans="1:7" ht="23.1" customHeight="1" thickBot="1" x14ac:dyDescent="0.25">
      <c r="A25" s="93" t="s">
        <v>73</v>
      </c>
      <c r="B25" s="313"/>
      <c r="C25" s="314"/>
      <c r="D25" s="74"/>
      <c r="E25" s="87">
        <v>0.25</v>
      </c>
      <c r="F25" s="49">
        <f>PRODUCT(D25*0.25)</f>
        <v>0</v>
      </c>
      <c r="G25" s="55"/>
    </row>
    <row r="26" spans="1:7" ht="26.1" customHeight="1" thickBot="1" x14ac:dyDescent="0.3">
      <c r="A26" s="94" t="s">
        <v>103</v>
      </c>
      <c r="B26" s="315"/>
      <c r="C26" s="316"/>
      <c r="D26" s="75"/>
      <c r="E26" s="88">
        <v>0.5</v>
      </c>
      <c r="F26" s="36">
        <f>PRODUCT(D26*0.5)</f>
        <v>0</v>
      </c>
      <c r="G26" s="69"/>
    </row>
    <row r="27" spans="1:7" ht="24" customHeight="1" thickBot="1" x14ac:dyDescent="0.3">
      <c r="A27" s="93" t="s">
        <v>74</v>
      </c>
      <c r="B27" s="313"/>
      <c r="C27" s="314"/>
      <c r="D27" s="75"/>
      <c r="E27" s="89">
        <v>0.25</v>
      </c>
      <c r="F27" s="90">
        <f>PRODUCT(D27*0.25)</f>
        <v>0</v>
      </c>
      <c r="G27" s="69"/>
    </row>
    <row r="28" spans="1:7" ht="29.25" customHeight="1" thickBot="1" x14ac:dyDescent="0.25">
      <c r="A28" s="304" t="s">
        <v>23</v>
      </c>
      <c r="B28" s="305"/>
      <c r="C28" s="306"/>
      <c r="D28" s="317" t="s">
        <v>83</v>
      </c>
      <c r="E28" s="318"/>
      <c r="F28" s="91">
        <f>SUM(F25+F26+F27)</f>
        <v>0</v>
      </c>
      <c r="G28" s="70"/>
    </row>
    <row r="29" spans="1:7" ht="38.1" customHeight="1" thickBot="1" x14ac:dyDescent="0.25">
      <c r="A29" s="304"/>
      <c r="B29" s="305"/>
      <c r="C29" s="306"/>
      <c r="D29" s="301" t="s">
        <v>84</v>
      </c>
      <c r="E29" s="302"/>
      <c r="F29" s="303"/>
      <c r="G29" s="92">
        <f>AVERAGE((G21+F28)/2)</f>
        <v>0</v>
      </c>
    </row>
    <row r="30" spans="1:7" x14ac:dyDescent="0.2">
      <c r="A30" s="304"/>
      <c r="B30" s="305"/>
      <c r="C30" s="306"/>
      <c r="D30" s="71"/>
      <c r="E30" s="319"/>
      <c r="F30" s="319"/>
      <c r="G30" s="72"/>
    </row>
    <row r="31" spans="1:7" x14ac:dyDescent="0.2">
      <c r="A31" s="304"/>
      <c r="B31" s="305"/>
      <c r="C31" s="306"/>
      <c r="D31" s="73"/>
      <c r="E31" s="73"/>
      <c r="F31" s="73"/>
      <c r="G31" s="55"/>
    </row>
    <row r="32" spans="1:7" ht="30" customHeight="1" x14ac:dyDescent="0.2">
      <c r="A32" s="304"/>
      <c r="B32" s="305"/>
      <c r="C32" s="306"/>
      <c r="D32" s="56"/>
      <c r="E32" s="57"/>
      <c r="F32" s="55"/>
      <c r="G32" s="55"/>
    </row>
    <row r="33" spans="1:7" ht="15" customHeight="1" x14ac:dyDescent="0.2">
      <c r="A33" s="304"/>
      <c r="B33" s="305"/>
      <c r="C33" s="306"/>
      <c r="D33" s="55"/>
      <c r="E33" s="55"/>
      <c r="F33" s="55"/>
      <c r="G33" s="55"/>
    </row>
    <row r="34" spans="1:7" ht="15" customHeight="1" x14ac:dyDescent="0.2">
      <c r="A34" s="304"/>
      <c r="B34" s="305"/>
      <c r="C34" s="306"/>
      <c r="D34" s="78"/>
      <c r="E34" s="78"/>
      <c r="F34" s="78"/>
      <c r="G34" s="55"/>
    </row>
    <row r="35" spans="1:7" x14ac:dyDescent="0.2">
      <c r="A35" s="304"/>
      <c r="B35" s="305"/>
      <c r="C35" s="306"/>
      <c r="D35" s="95" t="s">
        <v>28</v>
      </c>
      <c r="E35" s="78"/>
      <c r="F35" s="78"/>
      <c r="G35" s="55"/>
    </row>
    <row r="36" spans="1:7" ht="15" thickBot="1" x14ac:dyDescent="0.25">
      <c r="A36" s="307"/>
      <c r="B36" s="308"/>
      <c r="C36" s="309"/>
      <c r="D36" s="96" t="s">
        <v>25</v>
      </c>
      <c r="E36" s="78"/>
      <c r="F36" s="78"/>
      <c r="G36" s="55"/>
    </row>
    <row r="37" spans="1:7" x14ac:dyDescent="0.2">
      <c r="A37" s="55"/>
      <c r="B37" s="55"/>
      <c r="C37" s="55"/>
      <c r="D37" s="55"/>
      <c r="E37" s="55"/>
      <c r="F37" s="55"/>
      <c r="G37" s="55"/>
    </row>
  </sheetData>
  <sheetProtection sheet="1" objects="1" scenarios="1" selectLockedCells="1"/>
  <mergeCells count="27">
    <mergeCell ref="A28:C36"/>
    <mergeCell ref="D28:E28"/>
    <mergeCell ref="D29:F29"/>
    <mergeCell ref="E30:F30"/>
    <mergeCell ref="B14:F14"/>
    <mergeCell ref="B15:F15"/>
    <mergeCell ref="B16:F16"/>
    <mergeCell ref="B17:F17"/>
    <mergeCell ref="D18:F18"/>
    <mergeCell ref="A20:B20"/>
    <mergeCell ref="E21:F21"/>
    <mergeCell ref="B24:C24"/>
    <mergeCell ref="B25:C25"/>
    <mergeCell ref="B26:C26"/>
    <mergeCell ref="B27:C27"/>
    <mergeCell ref="B13:F13"/>
    <mergeCell ref="A2:D2"/>
    <mergeCell ref="F2:F4"/>
    <mergeCell ref="G2:G3"/>
    <mergeCell ref="A5:C5"/>
    <mergeCell ref="A6:C6"/>
    <mergeCell ref="D6:G6"/>
    <mergeCell ref="A7:C7"/>
    <mergeCell ref="D7:G7"/>
    <mergeCell ref="B10:F10"/>
    <mergeCell ref="B11:F11"/>
    <mergeCell ref="B12:F12"/>
  </mergeCells>
  <pageMargins left="0.55118110236220474" right="0.35433070866141736" top="0.19685039370078741" bottom="0.19685039370078741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G36"/>
  <sheetViews>
    <sheetView topLeftCell="A11" zoomScale="98" zoomScaleNormal="98" zoomScalePageLayoutView="98" workbookViewId="0">
      <selection activeCell="E20" sqref="E20"/>
    </sheetView>
  </sheetViews>
  <sheetFormatPr defaultColWidth="8.85546875" defaultRowHeight="12.75" x14ac:dyDescent="0.2"/>
  <cols>
    <col min="1" max="1" width="18" customWidth="1"/>
    <col min="2" max="2" width="8.85546875" customWidth="1"/>
    <col min="3" max="3" width="17.42578125" customWidth="1"/>
    <col min="4" max="4" width="17.85546875" customWidth="1"/>
    <col min="5" max="5" width="11.28515625" customWidth="1"/>
    <col min="6" max="6" width="10.7109375" customWidth="1"/>
    <col min="7" max="7" width="12.28515625" customWidth="1"/>
  </cols>
  <sheetData>
    <row r="1" spans="1:7" ht="16.5" thickBot="1" x14ac:dyDescent="0.3">
      <c r="A1" s="54"/>
      <c r="B1" s="55"/>
      <c r="C1" s="55"/>
      <c r="D1" s="55"/>
      <c r="E1" s="55"/>
      <c r="F1" s="181" t="s">
        <v>80</v>
      </c>
      <c r="G1" s="180" t="s">
        <v>82</v>
      </c>
    </row>
    <row r="2" spans="1:7" ht="15.75" x14ac:dyDescent="0.2">
      <c r="A2" s="310" t="s">
        <v>99</v>
      </c>
      <c r="B2" s="310"/>
      <c r="C2" s="310"/>
      <c r="D2" s="310"/>
      <c r="E2" s="76"/>
      <c r="F2" s="224"/>
      <c r="G2" s="224"/>
    </row>
    <row r="3" spans="1:7" ht="13.5" thickBot="1" x14ac:dyDescent="0.25">
      <c r="A3" s="56"/>
      <c r="B3" s="56"/>
      <c r="C3" s="56"/>
      <c r="D3" s="56"/>
      <c r="E3" s="56"/>
      <c r="F3" s="300"/>
      <c r="G3" s="297"/>
    </row>
    <row r="4" spans="1:7" ht="13.5" thickBot="1" x14ac:dyDescent="0.25">
      <c r="A4" s="57"/>
      <c r="B4" s="55"/>
      <c r="C4" s="55"/>
      <c r="D4" s="55"/>
      <c r="E4" s="55"/>
      <c r="F4" s="297"/>
      <c r="G4" s="182" t="s">
        <v>81</v>
      </c>
    </row>
    <row r="5" spans="1:7" ht="21" customHeight="1" thickBot="1" x14ac:dyDescent="0.25">
      <c r="A5" s="320" t="s">
        <v>5</v>
      </c>
      <c r="B5" s="321"/>
      <c r="C5" s="322"/>
      <c r="D5" s="170" t="s">
        <v>40</v>
      </c>
      <c r="E5" s="171"/>
      <c r="F5" s="60"/>
      <c r="G5" s="184"/>
    </row>
    <row r="6" spans="1:7" ht="22.35" customHeight="1" x14ac:dyDescent="0.2">
      <c r="A6" s="320" t="s">
        <v>6</v>
      </c>
      <c r="B6" s="321"/>
      <c r="C6" s="322"/>
      <c r="D6" s="320" t="s">
        <v>8</v>
      </c>
      <c r="E6" s="321"/>
      <c r="F6" s="321"/>
      <c r="G6" s="337"/>
    </row>
    <row r="7" spans="1:7" ht="22.35" customHeight="1" x14ac:dyDescent="0.2">
      <c r="A7" s="320" t="s">
        <v>7</v>
      </c>
      <c r="B7" s="321"/>
      <c r="C7" s="322"/>
      <c r="D7" s="320" t="s">
        <v>9</v>
      </c>
      <c r="E7" s="321"/>
      <c r="F7" s="321"/>
      <c r="G7" s="322"/>
    </row>
    <row r="8" spans="1:7" ht="9" customHeight="1" x14ac:dyDescent="0.2">
      <c r="A8" s="61"/>
      <c r="B8" s="55"/>
      <c r="C8" s="55"/>
      <c r="D8" s="55"/>
      <c r="E8" s="55"/>
      <c r="F8" s="55"/>
      <c r="G8" s="56"/>
    </row>
    <row r="9" spans="1:7" ht="19.350000000000001" customHeight="1" thickBot="1" x14ac:dyDescent="0.3">
      <c r="A9" s="77" t="s">
        <v>0</v>
      </c>
      <c r="B9" s="78"/>
      <c r="C9" s="78"/>
      <c r="D9" s="78"/>
      <c r="E9" s="78"/>
      <c r="F9" s="78"/>
      <c r="G9" s="78"/>
    </row>
    <row r="10" spans="1:7" ht="15" thickBot="1" x14ac:dyDescent="0.25">
      <c r="A10" s="79"/>
      <c r="B10" s="311" t="s">
        <v>75</v>
      </c>
      <c r="C10" s="325"/>
      <c r="D10" s="325"/>
      <c r="E10" s="325"/>
      <c r="F10" s="312"/>
      <c r="G10" s="178" t="s">
        <v>76</v>
      </c>
    </row>
    <row r="11" spans="1:7" ht="33" customHeight="1" thickBot="1" x14ac:dyDescent="0.25">
      <c r="A11" s="80" t="s">
        <v>3</v>
      </c>
      <c r="B11" s="326"/>
      <c r="C11" s="327"/>
      <c r="D11" s="327"/>
      <c r="E11" s="327"/>
      <c r="F11" s="328"/>
      <c r="G11" s="62"/>
    </row>
    <row r="12" spans="1:7" ht="32.450000000000003" customHeight="1" thickBot="1" x14ac:dyDescent="0.25">
      <c r="A12" s="80" t="s">
        <v>1</v>
      </c>
      <c r="B12" s="329"/>
      <c r="C12" s="330"/>
      <c r="D12" s="330"/>
      <c r="E12" s="330"/>
      <c r="F12" s="331"/>
      <c r="G12" s="62"/>
    </row>
    <row r="13" spans="1:7" ht="30" customHeight="1" thickBot="1" x14ac:dyDescent="0.25">
      <c r="A13" s="80" t="s">
        <v>93</v>
      </c>
      <c r="B13" s="332"/>
      <c r="C13" s="333"/>
      <c r="D13" s="333"/>
      <c r="E13" s="333"/>
      <c r="F13" s="334"/>
      <c r="G13" s="62"/>
    </row>
    <row r="14" spans="1:7" ht="28.35" customHeight="1" thickBot="1" x14ac:dyDescent="0.25">
      <c r="A14" s="80" t="s">
        <v>96</v>
      </c>
      <c r="B14" s="338"/>
      <c r="C14" s="339"/>
      <c r="D14" s="339"/>
      <c r="E14" s="339"/>
      <c r="F14" s="340"/>
      <c r="G14" s="62"/>
    </row>
    <row r="15" spans="1:7" ht="30" customHeight="1" thickBot="1" x14ac:dyDescent="0.25">
      <c r="A15" s="80" t="s">
        <v>94</v>
      </c>
      <c r="B15" s="329"/>
      <c r="C15" s="330"/>
      <c r="D15" s="330"/>
      <c r="E15" s="330"/>
      <c r="F15" s="331"/>
      <c r="G15" s="62"/>
    </row>
    <row r="16" spans="1:7" ht="33" customHeight="1" thickBot="1" x14ac:dyDescent="0.25">
      <c r="A16" s="80" t="s">
        <v>4</v>
      </c>
      <c r="B16" s="332"/>
      <c r="C16" s="333"/>
      <c r="D16" s="333"/>
      <c r="E16" s="333"/>
      <c r="F16" s="334"/>
      <c r="G16" s="62"/>
    </row>
    <row r="17" spans="1:7" ht="39" thickBot="1" x14ac:dyDescent="0.25">
      <c r="A17" s="177" t="s">
        <v>98</v>
      </c>
      <c r="B17" s="332"/>
      <c r="C17" s="333"/>
      <c r="D17" s="333"/>
      <c r="E17" s="333"/>
      <c r="F17" s="334"/>
      <c r="G17" s="63"/>
    </row>
    <row r="18" spans="1:7" ht="29.1" customHeight="1" thickBot="1" x14ac:dyDescent="0.25">
      <c r="A18" s="64"/>
      <c r="B18" s="172"/>
      <c r="C18" s="66"/>
      <c r="D18" s="341" t="s">
        <v>27</v>
      </c>
      <c r="E18" s="342"/>
      <c r="F18" s="343"/>
      <c r="G18" s="81">
        <f>SUM(G11+G12+G13+G14+G15+G16+G17)</f>
        <v>0</v>
      </c>
    </row>
    <row r="19" spans="1:7" ht="26.45" customHeight="1" thickBot="1" x14ac:dyDescent="0.25">
      <c r="A19" s="67"/>
      <c r="B19" s="172"/>
      <c r="C19" s="66"/>
      <c r="D19" s="82" t="s">
        <v>16</v>
      </c>
      <c r="E19" s="84">
        <f>AVERAGE(G18/7)</f>
        <v>0</v>
      </c>
      <c r="F19" s="41">
        <v>0.75</v>
      </c>
      <c r="G19" s="36">
        <f>PRODUCT(E19*0.75)</f>
        <v>0</v>
      </c>
    </row>
    <row r="20" spans="1:7" ht="28.35" customHeight="1" thickBot="1" x14ac:dyDescent="0.25">
      <c r="A20" s="323"/>
      <c r="B20" s="324"/>
      <c r="C20" s="68"/>
      <c r="D20" s="83" t="s">
        <v>18</v>
      </c>
      <c r="E20" s="23"/>
      <c r="F20" s="42">
        <v>0.25</v>
      </c>
      <c r="G20" s="37">
        <f>PRODUCT(E20*0.25)</f>
        <v>0</v>
      </c>
    </row>
    <row r="21" spans="1:7" ht="33" customHeight="1" thickBot="1" x14ac:dyDescent="0.25">
      <c r="A21" s="55"/>
      <c r="B21" s="55"/>
      <c r="C21" s="55"/>
      <c r="D21" s="55"/>
      <c r="E21" s="335" t="s">
        <v>26</v>
      </c>
      <c r="F21" s="336"/>
      <c r="G21" s="38">
        <f>G19+G20</f>
        <v>0</v>
      </c>
    </row>
    <row r="22" spans="1:7" ht="33" customHeight="1" x14ac:dyDescent="0.2">
      <c r="A22" s="55"/>
      <c r="B22" s="55"/>
      <c r="C22" s="55"/>
      <c r="D22" s="55"/>
      <c r="E22" s="199"/>
      <c r="F22" s="199"/>
      <c r="G22" s="200"/>
    </row>
    <row r="23" spans="1:7" ht="22.35" customHeight="1" thickBot="1" x14ac:dyDescent="0.3">
      <c r="A23" s="77" t="s">
        <v>2</v>
      </c>
      <c r="B23" s="78"/>
      <c r="C23" s="78"/>
      <c r="D23" s="78"/>
      <c r="E23" s="78"/>
      <c r="F23" s="55"/>
      <c r="G23" s="206"/>
    </row>
    <row r="24" spans="1:7" ht="29.45" customHeight="1" thickBot="1" x14ac:dyDescent="0.25">
      <c r="A24" s="85"/>
      <c r="B24" s="311" t="s">
        <v>75</v>
      </c>
      <c r="C24" s="312"/>
      <c r="D24" s="86" t="s">
        <v>76</v>
      </c>
      <c r="E24" s="83" t="s">
        <v>77</v>
      </c>
      <c r="F24" s="55"/>
      <c r="G24" s="208"/>
    </row>
    <row r="25" spans="1:7" ht="23.1" customHeight="1" thickBot="1" x14ac:dyDescent="0.25">
      <c r="A25" s="93" t="s">
        <v>73</v>
      </c>
      <c r="B25" s="313"/>
      <c r="C25" s="314"/>
      <c r="D25" s="74"/>
      <c r="E25" s="87">
        <v>0.25</v>
      </c>
      <c r="F25" s="49">
        <f>D25*E25</f>
        <v>0</v>
      </c>
      <c r="G25" s="55"/>
    </row>
    <row r="26" spans="1:7" ht="23.1" customHeight="1" thickBot="1" x14ac:dyDescent="0.3">
      <c r="A26" s="94" t="s">
        <v>100</v>
      </c>
      <c r="B26" s="315"/>
      <c r="C26" s="316"/>
      <c r="D26" s="75"/>
      <c r="E26" s="88">
        <v>0.5</v>
      </c>
      <c r="F26" s="36">
        <f>D26*E26</f>
        <v>0</v>
      </c>
      <c r="G26" s="69"/>
    </row>
    <row r="27" spans="1:7" ht="24" customHeight="1" thickBot="1" x14ac:dyDescent="0.3">
      <c r="A27" s="93" t="s">
        <v>74</v>
      </c>
      <c r="B27" s="313"/>
      <c r="C27" s="314"/>
      <c r="D27" s="75"/>
      <c r="E27" s="89">
        <v>0.25</v>
      </c>
      <c r="F27" s="90">
        <f>D27*E27</f>
        <v>0</v>
      </c>
      <c r="G27" s="69"/>
    </row>
    <row r="28" spans="1:7" ht="29.25" customHeight="1" thickBot="1" x14ac:dyDescent="0.25">
      <c r="A28" s="304" t="s">
        <v>23</v>
      </c>
      <c r="B28" s="305"/>
      <c r="C28" s="306"/>
      <c r="D28" s="317" t="s">
        <v>83</v>
      </c>
      <c r="E28" s="318"/>
      <c r="F28" s="91">
        <f>F25+F26+F27</f>
        <v>0</v>
      </c>
      <c r="G28" s="70"/>
    </row>
    <row r="29" spans="1:7" ht="38.1" customHeight="1" thickBot="1" x14ac:dyDescent="0.25">
      <c r="A29" s="304"/>
      <c r="B29" s="305"/>
      <c r="C29" s="306"/>
      <c r="D29" s="301" t="s">
        <v>84</v>
      </c>
      <c r="E29" s="302"/>
      <c r="F29" s="303"/>
      <c r="G29" s="92">
        <f>AVERAGE((G21+F28)/2)</f>
        <v>0</v>
      </c>
    </row>
    <row r="30" spans="1:7" ht="12.95" customHeight="1" x14ac:dyDescent="0.2">
      <c r="A30" s="304"/>
      <c r="B30" s="305"/>
      <c r="C30" s="306"/>
      <c r="D30" s="71"/>
      <c r="E30" s="319"/>
      <c r="F30" s="319"/>
      <c r="G30" s="72"/>
    </row>
    <row r="31" spans="1:7" ht="12.95" customHeight="1" x14ac:dyDescent="0.2">
      <c r="A31" s="304"/>
      <c r="B31" s="305"/>
      <c r="C31" s="306"/>
      <c r="D31" s="73"/>
      <c r="E31" s="73"/>
      <c r="F31" s="73"/>
      <c r="G31" s="55"/>
    </row>
    <row r="32" spans="1:7" ht="15" customHeight="1" x14ac:dyDescent="0.2">
      <c r="A32" s="304"/>
      <c r="B32" s="305"/>
      <c r="C32" s="306"/>
      <c r="D32" s="55"/>
      <c r="E32" s="55"/>
      <c r="F32" s="55"/>
      <c r="G32" s="55"/>
    </row>
    <row r="33" spans="1:7" ht="15" customHeight="1" x14ac:dyDescent="0.2">
      <c r="A33" s="304"/>
      <c r="B33" s="305"/>
      <c r="C33" s="306"/>
      <c r="D33" s="78"/>
      <c r="E33" s="78"/>
      <c r="F33" s="78"/>
      <c r="G33" s="55"/>
    </row>
    <row r="34" spans="1:7" ht="12.95" customHeight="1" x14ac:dyDescent="0.2">
      <c r="A34" s="304"/>
      <c r="B34" s="305"/>
      <c r="C34" s="306"/>
      <c r="D34" s="95" t="s">
        <v>28</v>
      </c>
      <c r="E34" s="78"/>
      <c r="F34" s="78"/>
      <c r="G34" s="55"/>
    </row>
    <row r="35" spans="1:7" ht="15" thickBot="1" x14ac:dyDescent="0.25">
      <c r="A35" s="307"/>
      <c r="B35" s="308"/>
      <c r="C35" s="309"/>
      <c r="D35" s="96" t="s">
        <v>25</v>
      </c>
      <c r="E35" s="78"/>
      <c r="F35" s="78"/>
      <c r="G35" s="55"/>
    </row>
    <row r="36" spans="1:7" x14ac:dyDescent="0.2">
      <c r="A36" s="55"/>
      <c r="B36" s="55"/>
      <c r="C36" s="55"/>
      <c r="D36" s="55"/>
      <c r="E36" s="55"/>
      <c r="F36" s="55"/>
      <c r="G36" s="55"/>
    </row>
  </sheetData>
  <sheetProtection sheet="1" objects="1" scenarios="1" selectLockedCells="1"/>
  <mergeCells count="27">
    <mergeCell ref="D18:F18"/>
    <mergeCell ref="B13:F13"/>
    <mergeCell ref="B14:F14"/>
    <mergeCell ref="B15:F15"/>
    <mergeCell ref="B16:F16"/>
    <mergeCell ref="B17:F17"/>
    <mergeCell ref="A28:C35"/>
    <mergeCell ref="D28:E28"/>
    <mergeCell ref="D29:F29"/>
    <mergeCell ref="E30:F30"/>
    <mergeCell ref="A20:B20"/>
    <mergeCell ref="E21:F21"/>
    <mergeCell ref="B24:C24"/>
    <mergeCell ref="B25:C25"/>
    <mergeCell ref="B26:C26"/>
    <mergeCell ref="B27:C27"/>
    <mergeCell ref="A2:D2"/>
    <mergeCell ref="F2:F4"/>
    <mergeCell ref="G2:G3"/>
    <mergeCell ref="A5:C5"/>
    <mergeCell ref="A6:C6"/>
    <mergeCell ref="D6:G6"/>
    <mergeCell ref="A7:C7"/>
    <mergeCell ref="D7:G7"/>
    <mergeCell ref="B10:F10"/>
    <mergeCell ref="B11:F11"/>
    <mergeCell ref="B12:F12"/>
  </mergeCells>
  <phoneticPr fontId="11" type="noConversion"/>
  <pageMargins left="0.55118110236220474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F35"/>
  <sheetViews>
    <sheetView zoomScale="98" zoomScaleNormal="98" zoomScalePageLayoutView="98" workbookViewId="0">
      <selection activeCell="B11" sqref="B11:E11"/>
    </sheetView>
  </sheetViews>
  <sheetFormatPr defaultColWidth="8.85546875" defaultRowHeight="12.75" x14ac:dyDescent="0.2"/>
  <cols>
    <col min="1" max="1" width="18" customWidth="1"/>
    <col min="2" max="2" width="8.85546875" customWidth="1"/>
    <col min="3" max="3" width="11.85546875" customWidth="1"/>
    <col min="4" max="4" width="17.85546875" customWidth="1"/>
    <col min="5" max="5" width="11.28515625" customWidth="1"/>
    <col min="6" max="6" width="12.28515625" customWidth="1"/>
  </cols>
  <sheetData>
    <row r="1" spans="1:6" ht="15.75" x14ac:dyDescent="0.25">
      <c r="A1" s="54"/>
      <c r="B1" s="55"/>
      <c r="C1" s="55"/>
      <c r="D1" s="55"/>
      <c r="E1" s="55"/>
      <c r="F1" s="219"/>
    </row>
    <row r="2" spans="1:6" ht="15.95" customHeight="1" x14ac:dyDescent="0.2">
      <c r="A2" s="310" t="s">
        <v>104</v>
      </c>
      <c r="B2" s="310"/>
      <c r="C2" s="310"/>
      <c r="D2" s="310"/>
      <c r="E2" s="354"/>
      <c r="F2" s="352"/>
    </row>
    <row r="3" spans="1:6" ht="12.95" customHeight="1" x14ac:dyDescent="0.2">
      <c r="A3" s="56"/>
      <c r="B3" s="56"/>
      <c r="C3" s="56"/>
      <c r="D3" s="56"/>
      <c r="E3" s="56"/>
      <c r="F3" s="353"/>
    </row>
    <row r="4" spans="1:6" ht="12.95" customHeight="1" x14ac:dyDescent="0.2">
      <c r="A4" s="57"/>
      <c r="B4" s="55"/>
      <c r="C4" s="55"/>
      <c r="D4" s="55"/>
      <c r="E4" s="55"/>
      <c r="F4" s="220"/>
    </row>
    <row r="5" spans="1:6" ht="21" customHeight="1" x14ac:dyDescent="0.2">
      <c r="A5" s="320" t="s">
        <v>5</v>
      </c>
      <c r="B5" s="321"/>
      <c r="C5" s="322"/>
      <c r="D5" s="195" t="s">
        <v>40</v>
      </c>
      <c r="E5" s="196"/>
      <c r="F5" s="221"/>
    </row>
    <row r="6" spans="1:6" ht="22.35" customHeight="1" x14ac:dyDescent="0.2">
      <c r="A6" s="320" t="s">
        <v>7</v>
      </c>
      <c r="B6" s="321"/>
      <c r="C6" s="322"/>
      <c r="D6" s="320"/>
      <c r="E6" s="321"/>
      <c r="F6" s="337"/>
    </row>
    <row r="7" spans="1:6" ht="9" customHeight="1" x14ac:dyDescent="0.2">
      <c r="A7" s="61"/>
      <c r="B7" s="55"/>
      <c r="C7" s="55"/>
      <c r="D7" s="55"/>
      <c r="E7" s="55"/>
      <c r="F7" s="56"/>
    </row>
    <row r="8" spans="1:6" ht="19.350000000000001" customHeight="1" thickBot="1" x14ac:dyDescent="0.3">
      <c r="A8" s="77" t="s">
        <v>0</v>
      </c>
      <c r="B8" s="78"/>
      <c r="C8" s="78"/>
      <c r="D8" s="78"/>
      <c r="E8" s="78"/>
      <c r="F8" s="78"/>
    </row>
    <row r="9" spans="1:6" ht="15" thickBot="1" x14ac:dyDescent="0.25">
      <c r="A9" s="79"/>
      <c r="B9" s="311" t="s">
        <v>75</v>
      </c>
      <c r="C9" s="325"/>
      <c r="D9" s="325"/>
      <c r="E9" s="325"/>
      <c r="F9" s="178" t="s">
        <v>76</v>
      </c>
    </row>
    <row r="10" spans="1:6" ht="33" customHeight="1" thickBot="1" x14ac:dyDescent="0.25">
      <c r="A10" s="80" t="s">
        <v>3</v>
      </c>
      <c r="B10" s="326"/>
      <c r="C10" s="327"/>
      <c r="D10" s="327"/>
      <c r="E10" s="327"/>
      <c r="F10" s="62"/>
    </row>
    <row r="11" spans="1:6" ht="32.450000000000003" customHeight="1" thickBot="1" x14ac:dyDescent="0.25">
      <c r="A11" s="80" t="s">
        <v>1</v>
      </c>
      <c r="B11" s="329"/>
      <c r="C11" s="330"/>
      <c r="D11" s="330"/>
      <c r="E11" s="330"/>
      <c r="F11" s="62"/>
    </row>
    <row r="12" spans="1:6" ht="30" customHeight="1" thickBot="1" x14ac:dyDescent="0.25">
      <c r="A12" s="80" t="s">
        <v>93</v>
      </c>
      <c r="B12" s="332"/>
      <c r="C12" s="333"/>
      <c r="D12" s="333"/>
      <c r="E12" s="333"/>
      <c r="F12" s="62"/>
    </row>
    <row r="13" spans="1:6" ht="28.35" customHeight="1" thickBot="1" x14ac:dyDescent="0.25">
      <c r="A13" s="80" t="s">
        <v>96</v>
      </c>
      <c r="B13" s="338"/>
      <c r="C13" s="339"/>
      <c r="D13" s="339"/>
      <c r="E13" s="339"/>
      <c r="F13" s="62"/>
    </row>
    <row r="14" spans="1:6" ht="30" customHeight="1" thickBot="1" x14ac:dyDescent="0.25">
      <c r="A14" s="80" t="s">
        <v>94</v>
      </c>
      <c r="B14" s="329"/>
      <c r="C14" s="330"/>
      <c r="D14" s="330"/>
      <c r="E14" s="330"/>
      <c r="F14" s="62"/>
    </row>
    <row r="15" spans="1:6" ht="33" customHeight="1" thickBot="1" x14ac:dyDescent="0.25">
      <c r="A15" s="80" t="s">
        <v>4</v>
      </c>
      <c r="B15" s="332"/>
      <c r="C15" s="333"/>
      <c r="D15" s="333"/>
      <c r="E15" s="333"/>
      <c r="F15" s="62"/>
    </row>
    <row r="16" spans="1:6" ht="39" thickBot="1" x14ac:dyDescent="0.25">
      <c r="A16" s="177" t="s">
        <v>98</v>
      </c>
      <c r="B16" s="332"/>
      <c r="C16" s="333"/>
      <c r="D16" s="333"/>
      <c r="E16" s="333"/>
      <c r="F16" s="63"/>
    </row>
    <row r="17" spans="1:6" ht="29.1" customHeight="1" thickBot="1" x14ac:dyDescent="0.25">
      <c r="A17" s="64"/>
      <c r="B17" s="197"/>
      <c r="C17" s="66"/>
      <c r="D17" s="346" t="s">
        <v>27</v>
      </c>
      <c r="E17" s="347"/>
      <c r="F17" s="154"/>
    </row>
    <row r="18" spans="1:6" ht="26.45" customHeight="1" x14ac:dyDescent="0.2">
      <c r="A18" s="67"/>
      <c r="B18" s="197"/>
      <c r="C18" s="66"/>
      <c r="D18" s="218"/>
      <c r="E18" s="212"/>
      <c r="F18" s="212"/>
    </row>
    <row r="19" spans="1:6" ht="28.35" customHeight="1" x14ac:dyDescent="0.2">
      <c r="A19" s="323"/>
      <c r="B19" s="324"/>
      <c r="C19" s="68"/>
      <c r="D19" s="207"/>
      <c r="E19" s="222"/>
      <c r="F19" s="212"/>
    </row>
    <row r="20" spans="1:6" ht="33" customHeight="1" x14ac:dyDescent="0.2">
      <c r="A20" s="55"/>
      <c r="B20" s="55"/>
      <c r="C20" s="55"/>
      <c r="D20" s="202"/>
      <c r="E20" s="199"/>
      <c r="F20" s="200"/>
    </row>
    <row r="21" spans="1:6" ht="33" customHeight="1" x14ac:dyDescent="0.2">
      <c r="A21" s="55"/>
      <c r="B21" s="55"/>
      <c r="C21" s="55"/>
      <c r="D21" s="55"/>
      <c r="E21" s="199"/>
      <c r="F21" s="200"/>
    </row>
    <row r="22" spans="1:6" ht="22.35" customHeight="1" x14ac:dyDescent="0.25">
      <c r="A22" s="204"/>
      <c r="B22" s="205"/>
      <c r="C22" s="205"/>
      <c r="D22" s="205"/>
      <c r="E22" s="205"/>
      <c r="F22" s="206"/>
    </row>
    <row r="23" spans="1:6" ht="29.45" customHeight="1" x14ac:dyDescent="0.2">
      <c r="A23" s="205"/>
      <c r="B23" s="348"/>
      <c r="C23" s="348"/>
      <c r="D23" s="207"/>
      <c r="E23" s="207"/>
      <c r="F23" s="208"/>
    </row>
    <row r="24" spans="1:6" ht="23.1" customHeight="1" x14ac:dyDescent="0.2">
      <c r="A24" s="209"/>
      <c r="B24" s="349"/>
      <c r="C24" s="349"/>
      <c r="D24" s="210"/>
      <c r="E24" s="211"/>
      <c r="F24" s="202"/>
    </row>
    <row r="25" spans="1:6" ht="23.1" customHeight="1" x14ac:dyDescent="0.25">
      <c r="A25" s="213"/>
      <c r="B25" s="350"/>
      <c r="C25" s="350"/>
      <c r="D25" s="210"/>
      <c r="E25" s="214"/>
      <c r="F25" s="215"/>
    </row>
    <row r="26" spans="1:6" ht="24" customHeight="1" x14ac:dyDescent="0.25">
      <c r="A26" s="209"/>
      <c r="B26" s="349"/>
      <c r="C26" s="349"/>
      <c r="D26" s="210"/>
      <c r="E26" s="214"/>
      <c r="F26" s="215"/>
    </row>
    <row r="27" spans="1:6" ht="29.25" customHeight="1" x14ac:dyDescent="0.2">
      <c r="A27" s="351"/>
      <c r="B27" s="351"/>
      <c r="C27" s="351"/>
      <c r="D27" s="344"/>
      <c r="E27" s="344"/>
      <c r="F27" s="201"/>
    </row>
    <row r="28" spans="1:6" ht="38.1" customHeight="1" x14ac:dyDescent="0.2">
      <c r="A28" s="351"/>
      <c r="B28" s="351"/>
      <c r="C28" s="351"/>
      <c r="D28" s="345"/>
      <c r="E28" s="345"/>
      <c r="F28" s="216"/>
    </row>
    <row r="29" spans="1:6" ht="12.95" customHeight="1" x14ac:dyDescent="0.2">
      <c r="A29" s="351"/>
      <c r="B29" s="351"/>
      <c r="C29" s="351"/>
      <c r="D29" s="202"/>
      <c r="E29" s="223"/>
      <c r="F29" s="203"/>
    </row>
    <row r="30" spans="1:6" ht="12.95" customHeight="1" x14ac:dyDescent="0.2">
      <c r="A30" s="351"/>
      <c r="B30" s="351"/>
      <c r="C30" s="351"/>
      <c r="D30" s="203"/>
      <c r="E30" s="203"/>
      <c r="F30" s="202"/>
    </row>
    <row r="31" spans="1:6" ht="15" customHeight="1" x14ac:dyDescent="0.2">
      <c r="A31" s="351"/>
      <c r="B31" s="351"/>
      <c r="C31" s="351"/>
      <c r="D31" s="202"/>
      <c r="E31" s="202"/>
      <c r="F31" s="202"/>
    </row>
    <row r="32" spans="1:6" ht="15" customHeight="1" x14ac:dyDescent="0.2">
      <c r="A32" s="351"/>
      <c r="B32" s="351"/>
      <c r="C32" s="351"/>
      <c r="D32" s="205"/>
      <c r="E32" s="205"/>
      <c r="F32" s="202"/>
    </row>
    <row r="33" spans="1:6" ht="12.95" customHeight="1" x14ac:dyDescent="0.2">
      <c r="A33" s="351"/>
      <c r="B33" s="351"/>
      <c r="C33" s="351"/>
      <c r="D33" s="217"/>
      <c r="E33" s="205"/>
      <c r="F33" s="202"/>
    </row>
    <row r="34" spans="1:6" ht="14.25" x14ac:dyDescent="0.2">
      <c r="A34" s="351"/>
      <c r="B34" s="351"/>
      <c r="C34" s="351"/>
      <c r="D34" s="218"/>
      <c r="E34" s="205"/>
      <c r="F34" s="202"/>
    </row>
    <row r="35" spans="1:6" x14ac:dyDescent="0.2">
      <c r="A35" s="55"/>
      <c r="B35" s="55"/>
      <c r="C35" s="55"/>
      <c r="D35" s="55"/>
      <c r="E35" s="55"/>
      <c r="F35" s="55"/>
    </row>
  </sheetData>
  <sheetProtection sheet="1" objects="1" scenarios="1" selectLockedCells="1"/>
  <mergeCells count="22">
    <mergeCell ref="B12:E12"/>
    <mergeCell ref="F2:F3"/>
    <mergeCell ref="A5:C5"/>
    <mergeCell ref="A2:E2"/>
    <mergeCell ref="A6:C6"/>
    <mergeCell ref="D6:F6"/>
    <mergeCell ref="B9:E9"/>
    <mergeCell ref="B10:E10"/>
    <mergeCell ref="B11:E11"/>
    <mergeCell ref="D27:E27"/>
    <mergeCell ref="D28:E28"/>
    <mergeCell ref="B13:E13"/>
    <mergeCell ref="B14:E14"/>
    <mergeCell ref="B15:E15"/>
    <mergeCell ref="B16:E16"/>
    <mergeCell ref="D17:E17"/>
    <mergeCell ref="A19:B19"/>
    <mergeCell ref="B23:C23"/>
    <mergeCell ref="B24:C24"/>
    <mergeCell ref="B25:C25"/>
    <mergeCell ref="B26:C26"/>
    <mergeCell ref="A27:C34"/>
  </mergeCells>
  <phoneticPr fontId="11" type="noConversion"/>
  <pageMargins left="0.55118110236220474" right="0.35433070866141736" top="0.19685039370078741" bottom="0.19685039370078741" header="0.51181102362204722" footer="0.51181102362204722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9</vt:i4>
      </vt:variant>
    </vt:vector>
  </HeadingPairs>
  <TitlesOfParts>
    <vt:vector size="19" baseType="lpstr">
      <vt:lpstr>Ai1</vt:lpstr>
      <vt:lpstr>Ai2</vt:lpstr>
      <vt:lpstr>Ai3</vt:lpstr>
      <vt:lpstr>Bi1</vt:lpstr>
      <vt:lpstr>Bi2</vt:lpstr>
      <vt:lpstr>Ci1</vt:lpstr>
      <vt:lpstr>Ci2</vt:lpstr>
      <vt:lpstr>Di</vt:lpstr>
      <vt:lpstr>Brązowa odznaka-projekt własny</vt:lpstr>
      <vt:lpstr>Ai3_Tech</vt:lpstr>
      <vt:lpstr>'Ai1'!Obszar_wydruku</vt:lpstr>
      <vt:lpstr>'Ai2'!Obszar_wydruku</vt:lpstr>
      <vt:lpstr>'Ai3'!Obszar_wydruku</vt:lpstr>
      <vt:lpstr>'Bi1'!Obszar_wydruku</vt:lpstr>
      <vt:lpstr>'Bi2'!Obszar_wydruku</vt:lpstr>
      <vt:lpstr>'Brązowa odznaka-projekt własny'!Obszar_wydruku</vt:lpstr>
      <vt:lpstr>'Ci1'!Obszar_wydruku</vt:lpstr>
      <vt:lpstr>'Ci2'!Obszar_wydruku</vt:lpstr>
      <vt:lpstr>Di!Obszar_wydruku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Klaudia Orzechowska</cp:lastModifiedBy>
  <cp:lastPrinted>2018-03-23T22:06:49Z</cp:lastPrinted>
  <dcterms:created xsi:type="dcterms:W3CDTF">2014-10-20T10:55:07Z</dcterms:created>
  <dcterms:modified xsi:type="dcterms:W3CDTF">2020-05-18T08:29:46Z</dcterms:modified>
</cp:coreProperties>
</file>